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3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Y54" i="2"/>
  <c r="Z54" i="2"/>
  <c r="AA54" i="2"/>
  <c r="AB54" i="2"/>
  <c r="AC54" i="2"/>
  <c r="AD54" i="2"/>
  <c r="AE54" i="2"/>
  <c r="AF54" i="2"/>
  <c r="W53" i="2"/>
  <c r="X53" i="2"/>
  <c r="Y53" i="2"/>
  <c r="Z53" i="2"/>
  <c r="AA53" i="2"/>
  <c r="AB53" i="2"/>
  <c r="AC53" i="2"/>
  <c r="AD53" i="2"/>
  <c r="AE53" i="2"/>
  <c r="AF53" i="2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<sst xmlns="http://schemas.openxmlformats.org/spreadsheetml/2006/main" count="94" uniqueCount="88">
  <si>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</si>
  <si>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</si>
  <si>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</si>
  <si>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</si>
  <si>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</si>
  <si>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</si>
  <si>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</si>
  <si>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</si>
  <si>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</si>
  <si>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</si>
  <si>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</si>
  <si>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</si>
  <si>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</si>
  <si>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</si>
  <si>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</si>
  <si>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</si>
  <si>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</si>
  <si>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</si>
  <si>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</si>
  <si>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</si>
  <si>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</si>
  <si>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</si>
  <si>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</si>
  <si>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</si>
  <si>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</si>
  <si>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</si>
  <si>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</si>
  <si>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</si>
  <si>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</si>
  <si>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</si>
  <si>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</si>
  <si>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</si>
  <si>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</si>
  <si>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</si>
  <si>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</si>
  <si>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</si>
  <si>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</si>
  <si>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</si>
  <si>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</si>
  <si>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</si>
  <si>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</si>
  <si>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</si>
  <si>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</si>
  <si>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</si>
  <si>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</si>
  <si>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</si>
  <si>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</si>
  <si>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</si>
  <si>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</si>
  <si>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</si>
  <si>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</si>
  <si>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</si>
  <si>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</si>
  <si>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</si>
  <si>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</si>
  <si>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</si>
  <si>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M.3.1.1.1. Üç basamaklı doğal sayıları okur ve yazar.</t>
  </si>
  <si>
    <t>M.3.1.1.3. Üç basamaklı doğal sayıların basamak adlarını, basamaklarındaki rakamların basamak değerlerini belirler.</t>
  </si>
  <si>
    <t>M.3.1.1.4. En çok üç basamaklı doğal sayıları en yakın onluğa ya da yüzlüğe yuvarlar.</t>
  </si>
  <si>
    <t>M.3.1.1.5. 1000’den küçük en çok beş doğal sayıyı karşılaştırır ve sembol kullanarak sıralar.</t>
  </si>
  <si>
    <t>M.3.1.1.7. Aralarındaki fark sabit olan sayı örüntüsünü genişletir ve oluşturur.</t>
  </si>
  <si>
    <t>M.3.1.1.8. Tek ve çift doğal sayıları kavrar.
M.3.1.1.9. Tek ve çift doğal sayıların toplamlarını model üzerinde inceleyerek toplamların tek mi çift mi olduğunu ifade eder.</t>
  </si>
  <si>
    <t>M.3.1.1.10. 20’ye kadar olan Romen rakamlarını okur ve yazar.</t>
  </si>
  <si>
    <t>M.3.1.2.1. En çok üç basamaklı sayılarla eldesiz ve eldeli toplama işlemini yapar.</t>
  </si>
  <si>
    <t>M.3.1.2.2. Üç doğal sayı ile yapılan toplama işleminde sayıların birbirleriyle toplanma sırasının değişmesinin sonucu değiştirmediğini gösterir.</t>
  </si>
  <si>
    <t>M.3.1.3.1. Onluk bozma gerektiren ve gerektirmeyen çıkarma işlemi yapar.</t>
  </si>
  <si>
    <t>M.3.1.3.2. İki basamaklı sayılardan 10’un katı olan iki basamaklı sayıları, üç basamaklı 100’ün katı olan doğal sayılardan 10’un katı olan iki basamaklı doğal sayıları zihinden çıkarır.</t>
  </si>
  <si>
    <t>M.3.1.2.3. İki sayının toplamını tahmin eder ve tahminini işlem sonucuyla karşılaştırır.</t>
  </si>
  <si>
    <t>M.3.1.2.4. Zihinden toplama işlemi yapar.</t>
  </si>
  <si>
    <t>M.3.1.2.5. Bir toplama işleminde verilmeyen toplananı bulur.</t>
  </si>
  <si>
    <t>M.3.1.2.6. Doğal sayılarla toplama işlemini gerektiren problemleri çözer.</t>
  </si>
  <si>
    <t>M.3.1.3.3. Doğal sayılarla yapılan çıkarma işleminin sonucunu tahmin eder, tahminini işlem sonucuyla karşılaştırır.</t>
  </si>
  <si>
    <t>M.3.1.3.4. Doğal sayılarla toplama ve çıkarma işlemlerini gerektiren problemleri çözer.</t>
  </si>
  <si>
    <t>M.3.4.1.2. Grafiklerde verilen bilgileri kullanarak veya grafikler oluşturarak toplama ve çıkarma işlemleri gerektiren problemleri çözer.</t>
  </si>
  <si>
    <t>M.3.4.1.3. En çok üç veri grubuna ait basit tabloları okur, yorumlar ve tablodan elde ettiği veriyi düzenler.</t>
  </si>
  <si>
    <t>M.3.1.4.1. Çarpma işleminin kat anlamını açıklar.
M.3.1.4.2. Çarpım tablosunu oluşturur.</t>
  </si>
  <si>
    <t>M.3.1.4.3. İki basamaklı bir doğal sayıyla en çok iki basamaklı bir doğal sayıyı, en çok üç basamaklı bir doğal sayıyla bir basamaklı bir doğal sayıyı çarpar.</t>
  </si>
  <si>
    <t>M.3.1.4.4. 10 ve 100 ile kısa yoldan çarpma işlemi yapar.</t>
  </si>
  <si>
    <t>M.3.1.5.3. Bölme işleminde bölünen, bölen, bölüm ve kalan arasındaki ilişkiyi fark eder.</t>
  </si>
  <si>
    <t>M.3.1.1.2. 1000 içinde herhangi bir sayıdan başlayarak birer, onar ve yüzer ileriye doğru ritmik sayar.
M.3.1.1.6. 100 içinde altışar, yedişer, sekizer ve dokuzar ileriye ritmik sayar.</t>
  </si>
  <si>
    <t>M.3.4.1.1. Şekil ve nesne grafiğinde gösterilen bilgileri açıklayarak grafikten çetele ve sıklık tablosuna dönüşümler
yapar ve yorumlar.</t>
  </si>
  <si>
    <t>M.3.1.4.5. 5'e kadar (5 dâhil) çarpım tablosundaki sayıları kullanarak çarpma işleminde çarpanlardan biri
bir arttırıldığında veya azaltıldığında çarpma işleminin sonucunun nasıl değiştiğini fark eder.</t>
  </si>
  <si>
    <t xml:space="preserve">
M.3.1.4.6. Biri çarpma işlemi olmak üzere iki işlem gerektiren problemleri çözer.</t>
  </si>
  <si>
    <t>M.3.1.5.1. İki basamaklı doğal sayıları bir basamaklı doğal sayılara böler.
M.3.1.5.2. Birler basamağı sıfır olan iki basamaklı bir doğal sayıyı 10’a kısa yoldan böler.</t>
  </si>
  <si>
    <t>EBA TV İzleme</t>
  </si>
  <si>
    <t>Canlı Derslere Katılım</t>
  </si>
  <si>
    <t>2020-2021 Eğitim Öğretim Yılı
1.Dönem 
3.Sınıf Matematik
Kazanım Değerlendirme Ölçeği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</si>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</sst>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7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Fill="1" applyBorder="1" applyAlignment="1" applyProtection="1">
      <alignment horizontal="center" vertical="center" textRotation="90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16" fillId="0" borderId="4" xfId="0" applyFont="1" applyBorder="1" applyAlignment="1" applyProtection="1">
      <alignment horizontal="center" vertical="center" textRotation="90" wrapText="1"/>
      <protection hidden="1"/>
    </xf>
    <xf numFmtId="0" fontId="16" fillId="0" borderId="7" xfId="0" applyFont="1" applyBorder="1" applyAlignment="1" applyProtection="1">
      <alignment horizontal="center" vertical="center" textRotation="90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3" t="s">
        <v>54</v>
      </c>
      <c r="C1" s="94"/>
      <c r="D1" s="94"/>
      <c r="E1" s="94"/>
      <c r="F1" s="95"/>
    </row>
    <row r="2" spans="2:6" ht="30.75" customHeight="1" x14ac:dyDescent="0.3">
      <c r="B2" s="99" t="s">
        <v>48</v>
      </c>
      <c r="C2" s="100"/>
      <c r="D2" s="22" t="s">
        <v>45</v>
      </c>
      <c r="E2" s="22" t="s">
        <v>46</v>
      </c>
      <c r="F2" s="13"/>
    </row>
    <row r="3" spans="2:6" ht="30" customHeight="1" x14ac:dyDescent="0.3">
      <c r="B3" s="98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4" t="s">
        <v>86</v>
      </c>
    </row>
    <row r="4" spans="2:6" ht="30" customHeight="1" x14ac:dyDescent="0.3">
      <c r="B4" s="98"/>
      <c r="C4" s="63" t="s">
        <v>43</v>
      </c>
      <c r="D4" s="65" t="str">
        <f>HLOOKUP(VERİLER!E68,VERİLER!$C$56:$AF$58,3,0)</f>
        <v>M.3.1.1.8. Tek ve çift doğal sayıları kavrar.
M.3.1.1.9. Tek ve çift doğal sayıların toplamlarını model üzerinde inceleyerek toplamların tek mi çift mi olduğunu ifade eder.</v>
      </c>
      <c r="E4" s="65" t="str">
        <f>HLOOKUP(VERİLER!E69,VERİLER!$C$56:$AF$58,3,0)</f>
        <v>M.3.1.2.3. İki sayının toplamını tahmin eder ve tahminini işlem sonucuyla karşılaştırır.</v>
      </c>
      <c r="F4" s="105"/>
    </row>
    <row r="5" spans="2:6" ht="19.95" customHeight="1" x14ac:dyDescent="0.3">
      <c r="B5" s="110"/>
      <c r="C5" s="111"/>
      <c r="D5" s="111"/>
      <c r="E5" s="112"/>
      <c r="F5" s="105"/>
    </row>
    <row r="6" spans="2:6" ht="30" customHeight="1" x14ac:dyDescent="0.3">
      <c r="B6" s="98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5"/>
    </row>
    <row r="7" spans="2:6" ht="30" customHeight="1" x14ac:dyDescent="0.3">
      <c r="B7" s="98"/>
      <c r="C7" s="63" t="s">
        <v>43</v>
      </c>
      <c r="D7" s="65" t="str">
        <f>HLOOKUP(VERİLER!K68,VERİLER!$C$56:$AF$58,3,0)</f>
        <v>M.3.1.1.2. 1000 içinde herhangi bir sayıdan başlayarak birer, onar ve yüzer ileriye doğru ritmik sayar.
M.3.1.1.6. 100 içinde altışar, yedişer, sekizer ve dokuzar ileriye ritmik sayar.</v>
      </c>
      <c r="E7" s="65" t="str">
        <f ca="1">HLOOKUP(VERİLER!K69,VERİLER!$C$56:$AF$58,3,0)</f>
        <v>M.3.1.1.5. 1000’den küçük en çok beş doğal sayıyı karşılaştırır ve sembol kullanarak sıralar.</v>
      </c>
      <c r="F7" s="106"/>
    </row>
    <row r="8" spans="2:6" ht="19.95" customHeight="1" x14ac:dyDescent="0.3">
      <c r="B8" s="101"/>
      <c r="C8" s="102"/>
      <c r="D8" s="102"/>
      <c r="E8" s="102"/>
      <c r="F8" s="103"/>
    </row>
    <row r="9" spans="2:6" ht="30" customHeight="1" x14ac:dyDescent="0.3">
      <c r="B9" s="98" t="s">
        <v>50</v>
      </c>
      <c r="C9" s="63" t="s">
        <v>42</v>
      </c>
      <c r="D9" s="64">
        <f>IFERROR(LARGE(VERİLER!AG3:AG52,1),0)</f>
        <v>2.9333333333333331</v>
      </c>
      <c r="E9" s="64">
        <f>IFERROR(LARGE(VERİLER!AG3:AG52,2),0)</f>
        <v>2.8333333333333335</v>
      </c>
      <c r="F9" s="107" t="s">
        <v>87</v>
      </c>
    </row>
    <row r="10" spans="2:6" ht="30" customHeight="1" x14ac:dyDescent="0.3">
      <c r="B10" s="98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8"/>
    </row>
    <row r="11" spans="2:6" ht="19.95" customHeight="1" x14ac:dyDescent="0.3">
      <c r="B11" s="66"/>
      <c r="C11" s="67"/>
      <c r="D11" s="67"/>
      <c r="E11" s="67"/>
      <c r="F11" s="108"/>
    </row>
    <row r="12" spans="2:6" ht="30" customHeight="1" x14ac:dyDescent="0.3">
      <c r="B12" s="98" t="s">
        <v>51</v>
      </c>
      <c r="C12" s="63" t="s">
        <v>42</v>
      </c>
      <c r="D12" s="64">
        <f>IFERROR(SMALL(VERİLER!AG3:AG52,1),0)</f>
        <v>1.3</v>
      </c>
      <c r="E12" s="64">
        <f>IFERROR(SMALL(VERİLER!AG3:AG52,2),0)</f>
        <v>1.4333333333333333</v>
      </c>
      <c r="F12" s="108"/>
    </row>
    <row r="13" spans="2:6" ht="30" customHeight="1" x14ac:dyDescent="0.3">
      <c r="B13" s="98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09"/>
    </row>
    <row r="14" spans="2:6" ht="19.95" customHeight="1" x14ac:dyDescent="0.3">
      <c r="B14" s="101"/>
      <c r="C14" s="102"/>
      <c r="D14" s="102"/>
      <c r="E14" s="102"/>
      <c r="F14" s="103"/>
    </row>
    <row r="15" spans="2:6" ht="30" customHeight="1" thickBot="1" x14ac:dyDescent="0.35">
      <c r="B15" s="68" t="s">
        <v>53</v>
      </c>
      <c r="C15" s="69">
        <f>+VERİLER!AG53</f>
        <v>2.0766666666666667</v>
      </c>
      <c r="D15" s="96" t="s">
        <v>55</v>
      </c>
      <c r="E15" s="96"/>
      <c r="F15" s="97"/>
    </row>
    <row r="16" spans="2:6" ht="19.2" thickTop="1" x14ac:dyDescent="0.3"/>
  </sheetData>
  <sheetProtection algorithmName="SHA-512" hashValue="9jVGn7o22jRj69os6zO9wo0Vrxt+pi2z0J3D4Qpr/BS32iYhip5wuliwql9GaQBMH+/PCH3A1CZcAN4QE4Xg1Q==" saltValue="fzgIpVVshu7XG3a88ZqWBA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AA10" sqref="AA10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2.0499999999999998</v>
      </c>
      <c r="X1" s="10">
        <f t="shared" si="0"/>
        <v>2.0750000000000002</v>
      </c>
      <c r="Y1" s="10">
        <f t="shared" si="0"/>
        <v>2.25</v>
      </c>
      <c r="Z1" s="10">
        <f t="shared" si="0"/>
        <v>2.1</v>
      </c>
      <c r="AA1" s="10">
        <f t="shared" si="0"/>
        <v>1.95</v>
      </c>
      <c r="AB1" s="10">
        <f t="shared" si="0"/>
        <v>2.15</v>
      </c>
      <c r="AC1" s="10">
        <f t="shared" si="0"/>
        <v>2.0249999999999999</v>
      </c>
      <c r="AD1" s="10">
        <f t="shared" si="0"/>
        <v>2.2000000000000002</v>
      </c>
      <c r="AE1" s="10">
        <f>+AE53</f>
        <v>2.125</v>
      </c>
      <c r="AF1" s="10">
        <f>+AF53</f>
        <v>1.9750000000000001</v>
      </c>
    </row>
    <row r="2" spans="1:38" s="5" customFormat="1" ht="172.05" customHeight="1" thickTop="1" thickBot="1" x14ac:dyDescent="0.35">
      <c r="A2" s="15"/>
      <c r="B2" s="62"/>
      <c r="C2" s="91" t="s">
        <v>56</v>
      </c>
      <c r="D2" s="117" t="s">
        <v>79</v>
      </c>
      <c r="E2" s="70" t="s">
        <v>57</v>
      </c>
      <c r="F2" s="70" t="s">
        <v>58</v>
      </c>
      <c r="G2" s="92" t="s">
        <v>59</v>
      </c>
      <c r="H2" s="70" t="s">
        <v>60</v>
      </c>
      <c r="I2" s="70" t="s">
        <v>61</v>
      </c>
      <c r="J2" s="70" t="s">
        <v>62</v>
      </c>
      <c r="K2" s="70" t="s">
        <v>63</v>
      </c>
      <c r="L2" s="70" t="s">
        <v>64</v>
      </c>
      <c r="M2" s="70" t="s">
        <v>65</v>
      </c>
      <c r="N2" s="70" t="s">
        <v>66</v>
      </c>
      <c r="O2" s="70" t="s">
        <v>67</v>
      </c>
      <c r="P2" s="70" t="s">
        <v>68</v>
      </c>
      <c r="Q2" s="70" t="s">
        <v>69</v>
      </c>
      <c r="R2" s="70" t="s">
        <v>70</v>
      </c>
      <c r="S2" s="70" t="s">
        <v>71</v>
      </c>
      <c r="T2" s="70" t="s">
        <v>72</v>
      </c>
      <c r="U2" s="70" t="s">
        <v>80</v>
      </c>
      <c r="V2" s="70" t="s">
        <v>73</v>
      </c>
      <c r="W2" s="70" t="s">
        <v>74</v>
      </c>
      <c r="X2" s="70" t="s">
        <v>75</v>
      </c>
      <c r="Y2" s="70" t="s">
        <v>76</v>
      </c>
      <c r="Z2" s="70" t="s">
        <v>77</v>
      </c>
      <c r="AA2" s="118" t="s">
        <v>81</v>
      </c>
      <c r="AB2" s="70" t="s">
        <v>82</v>
      </c>
      <c r="AC2" s="70" t="s">
        <v>83</v>
      </c>
      <c r="AD2" s="70" t="s">
        <v>78</v>
      </c>
      <c r="AE2" s="119" t="s">
        <v>84</v>
      </c>
      <c r="AF2" s="120" t="s">
        <v>85</v>
      </c>
      <c r="AG2" s="12" t="s">
        <v>3</v>
      </c>
      <c r="AH2" s="11" t="s">
        <v>41</v>
      </c>
    </row>
    <row r="3" spans="1:38" ht="15" customHeight="1" x14ac:dyDescent="0.3">
      <c r="A3" s="16">
        <f>+AG3</f>
        <v>1.3</v>
      </c>
      <c r="B3" s="74" t="s">
        <v>0</v>
      </c>
      <c r="C3" s="75">
        <v>2</v>
      </c>
      <c r="D3" s="76">
        <v>1</v>
      </c>
      <c r="E3" s="76">
        <v>1</v>
      </c>
      <c r="F3" s="76">
        <v>1</v>
      </c>
      <c r="G3" s="76">
        <v>2</v>
      </c>
      <c r="H3" s="76">
        <v>2</v>
      </c>
      <c r="I3" s="76">
        <v>1</v>
      </c>
      <c r="J3" s="76">
        <v>1</v>
      </c>
      <c r="K3" s="76">
        <v>1</v>
      </c>
      <c r="L3" s="76">
        <v>1</v>
      </c>
      <c r="M3" s="76">
        <v>2</v>
      </c>
      <c r="N3" s="76">
        <v>1</v>
      </c>
      <c r="O3" s="76">
        <v>1</v>
      </c>
      <c r="P3" s="76">
        <v>1</v>
      </c>
      <c r="Q3" s="76">
        <v>1</v>
      </c>
      <c r="R3" s="76">
        <v>3</v>
      </c>
      <c r="S3" s="76">
        <v>1</v>
      </c>
      <c r="T3" s="76">
        <v>1</v>
      </c>
      <c r="U3" s="76">
        <v>1</v>
      </c>
      <c r="V3" s="76">
        <v>1</v>
      </c>
      <c r="W3" s="76">
        <v>2</v>
      </c>
      <c r="X3" s="76">
        <v>1</v>
      </c>
      <c r="Y3" s="76">
        <v>1</v>
      </c>
      <c r="Z3" s="76">
        <v>1</v>
      </c>
      <c r="AA3" s="76">
        <v>1</v>
      </c>
      <c r="AB3" s="76">
        <v>3</v>
      </c>
      <c r="AC3" s="76">
        <v>1</v>
      </c>
      <c r="AD3" s="76">
        <v>1</v>
      </c>
      <c r="AE3" s="76">
        <v>1</v>
      </c>
      <c r="AF3" s="76">
        <v>1</v>
      </c>
      <c r="AG3" s="87">
        <f t="shared" ref="AG3:AG49" si="1">IFERROR(AVERAGE(C3:AF3)," ")</f>
        <v>1.3</v>
      </c>
      <c r="AH3" s="88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1.9666666666666666</v>
      </c>
      <c r="B4" s="77" t="s">
        <v>1</v>
      </c>
      <c r="C4" s="78">
        <v>2</v>
      </c>
      <c r="D4" s="79">
        <v>3</v>
      </c>
      <c r="E4" s="79">
        <v>1</v>
      </c>
      <c r="F4" s="79">
        <v>2</v>
      </c>
      <c r="G4" s="79">
        <v>1</v>
      </c>
      <c r="H4" s="79">
        <v>2</v>
      </c>
      <c r="I4" s="79">
        <v>2</v>
      </c>
      <c r="J4" s="79">
        <v>3</v>
      </c>
      <c r="K4" s="79">
        <v>1</v>
      </c>
      <c r="L4" s="79">
        <v>2</v>
      </c>
      <c r="M4" s="79">
        <v>2</v>
      </c>
      <c r="N4" s="79">
        <v>2</v>
      </c>
      <c r="O4" s="79">
        <v>3</v>
      </c>
      <c r="P4" s="79">
        <v>1</v>
      </c>
      <c r="Q4" s="79">
        <v>2</v>
      </c>
      <c r="R4" s="79">
        <v>2</v>
      </c>
      <c r="S4" s="79">
        <v>2</v>
      </c>
      <c r="T4" s="79">
        <v>3</v>
      </c>
      <c r="U4" s="79">
        <v>1</v>
      </c>
      <c r="V4" s="79">
        <v>2</v>
      </c>
      <c r="W4" s="79">
        <v>2</v>
      </c>
      <c r="X4" s="79">
        <v>2</v>
      </c>
      <c r="Y4" s="79">
        <v>3</v>
      </c>
      <c r="Z4" s="79">
        <v>1</v>
      </c>
      <c r="AA4" s="79">
        <v>2</v>
      </c>
      <c r="AB4" s="79">
        <v>2</v>
      </c>
      <c r="AC4" s="79">
        <v>2</v>
      </c>
      <c r="AD4" s="79">
        <v>3</v>
      </c>
      <c r="AE4" s="79">
        <v>1</v>
      </c>
      <c r="AF4" s="79">
        <v>2</v>
      </c>
      <c r="AG4" s="87">
        <f t="shared" si="1"/>
        <v>1.9666666666666666</v>
      </c>
      <c r="AH4" s="88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1.8333333333333333</v>
      </c>
      <c r="B5" s="77" t="s">
        <v>4</v>
      </c>
      <c r="C5" s="78">
        <v>2</v>
      </c>
      <c r="D5" s="79">
        <v>2</v>
      </c>
      <c r="E5" s="79">
        <v>1</v>
      </c>
      <c r="F5" s="79">
        <v>2</v>
      </c>
      <c r="G5" s="79">
        <v>1</v>
      </c>
      <c r="H5" s="79">
        <v>2</v>
      </c>
      <c r="I5" s="79">
        <v>2</v>
      </c>
      <c r="J5" s="79">
        <v>2</v>
      </c>
      <c r="K5" s="79">
        <v>1</v>
      </c>
      <c r="L5" s="79">
        <v>2</v>
      </c>
      <c r="M5" s="79">
        <v>2</v>
      </c>
      <c r="N5" s="79">
        <v>2</v>
      </c>
      <c r="O5" s="79">
        <v>2</v>
      </c>
      <c r="P5" s="79">
        <v>1</v>
      </c>
      <c r="Q5" s="79">
        <v>2</v>
      </c>
      <c r="R5" s="79">
        <v>2</v>
      </c>
      <c r="S5" s="79">
        <v>2</v>
      </c>
      <c r="T5" s="79">
        <v>2</v>
      </c>
      <c r="U5" s="79">
        <v>1</v>
      </c>
      <c r="V5" s="79">
        <v>3</v>
      </c>
      <c r="W5" s="79">
        <v>2</v>
      </c>
      <c r="X5" s="79">
        <v>2</v>
      </c>
      <c r="Y5" s="79">
        <v>2</v>
      </c>
      <c r="Z5" s="79">
        <v>1</v>
      </c>
      <c r="AA5" s="79">
        <v>2</v>
      </c>
      <c r="AB5" s="79">
        <v>2</v>
      </c>
      <c r="AC5" s="79">
        <v>2</v>
      </c>
      <c r="AD5" s="79">
        <v>2</v>
      </c>
      <c r="AE5" s="79">
        <v>1</v>
      </c>
      <c r="AF5" s="79">
        <v>3</v>
      </c>
      <c r="AG5" s="87">
        <f t="shared" si="1"/>
        <v>1.8333333333333333</v>
      </c>
      <c r="AH5" s="88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1.5666666666666667</v>
      </c>
      <c r="B6" s="77" t="s">
        <v>5</v>
      </c>
      <c r="C6" s="78">
        <v>2</v>
      </c>
      <c r="D6" s="79">
        <v>1</v>
      </c>
      <c r="E6" s="79">
        <v>1</v>
      </c>
      <c r="F6" s="79">
        <v>2</v>
      </c>
      <c r="G6" s="79">
        <v>1</v>
      </c>
      <c r="H6" s="79">
        <v>2</v>
      </c>
      <c r="I6" s="79">
        <v>2</v>
      </c>
      <c r="J6" s="79">
        <v>1</v>
      </c>
      <c r="K6" s="79">
        <v>1</v>
      </c>
      <c r="L6" s="79">
        <v>2</v>
      </c>
      <c r="M6" s="79">
        <v>2</v>
      </c>
      <c r="N6" s="79">
        <v>2</v>
      </c>
      <c r="O6" s="79">
        <v>1</v>
      </c>
      <c r="P6" s="79">
        <v>1</v>
      </c>
      <c r="Q6" s="79">
        <v>2</v>
      </c>
      <c r="R6" s="79">
        <v>2</v>
      </c>
      <c r="S6" s="79">
        <v>2</v>
      </c>
      <c r="T6" s="79">
        <v>1</v>
      </c>
      <c r="U6" s="79">
        <v>1</v>
      </c>
      <c r="V6" s="79">
        <v>2</v>
      </c>
      <c r="W6" s="79">
        <v>2</v>
      </c>
      <c r="X6" s="79">
        <v>2</v>
      </c>
      <c r="Y6" s="79">
        <v>1</v>
      </c>
      <c r="Z6" s="79">
        <v>1</v>
      </c>
      <c r="AA6" s="79">
        <v>2</v>
      </c>
      <c r="AB6" s="79">
        <v>2</v>
      </c>
      <c r="AC6" s="79">
        <v>2</v>
      </c>
      <c r="AD6" s="79">
        <v>1</v>
      </c>
      <c r="AE6" s="79">
        <v>1</v>
      </c>
      <c r="AF6" s="79">
        <v>2</v>
      </c>
      <c r="AG6" s="87">
        <f t="shared" si="1"/>
        <v>1.5666666666666667</v>
      </c>
      <c r="AH6" s="88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</v>
      </c>
      <c r="B7" s="77" t="s">
        <v>6</v>
      </c>
      <c r="C7" s="78">
        <v>2</v>
      </c>
      <c r="D7" s="79">
        <v>2</v>
      </c>
      <c r="E7" s="79">
        <v>1</v>
      </c>
      <c r="F7" s="79">
        <v>2</v>
      </c>
      <c r="G7" s="79">
        <v>2</v>
      </c>
      <c r="H7" s="79">
        <v>2</v>
      </c>
      <c r="I7" s="79">
        <v>2</v>
      </c>
      <c r="J7" s="79">
        <v>2</v>
      </c>
      <c r="K7" s="79">
        <v>1</v>
      </c>
      <c r="L7" s="79">
        <v>2</v>
      </c>
      <c r="M7" s="79">
        <v>2</v>
      </c>
      <c r="N7" s="79">
        <v>2</v>
      </c>
      <c r="O7" s="79">
        <v>2</v>
      </c>
      <c r="P7" s="79">
        <v>1</v>
      </c>
      <c r="Q7" s="79">
        <v>2</v>
      </c>
      <c r="R7" s="79">
        <v>2</v>
      </c>
      <c r="S7" s="79">
        <v>2</v>
      </c>
      <c r="T7" s="79">
        <v>2</v>
      </c>
      <c r="U7" s="79">
        <v>1</v>
      </c>
      <c r="V7" s="79">
        <v>2</v>
      </c>
      <c r="W7" s="79">
        <v>2</v>
      </c>
      <c r="X7" s="79">
        <v>2</v>
      </c>
      <c r="Y7" s="79">
        <v>2</v>
      </c>
      <c r="Z7" s="79">
        <v>1</v>
      </c>
      <c r="AA7" s="79">
        <v>2</v>
      </c>
      <c r="AB7" s="79">
        <v>2</v>
      </c>
      <c r="AC7" s="79">
        <v>2</v>
      </c>
      <c r="AD7" s="79">
        <v>2</v>
      </c>
      <c r="AE7" s="79">
        <v>1</v>
      </c>
      <c r="AF7" s="79">
        <v>2</v>
      </c>
      <c r="AG7" s="87">
        <f t="shared" si="1"/>
        <v>1.8</v>
      </c>
      <c r="AH7" s="88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1.8333333333333333</v>
      </c>
      <c r="B8" s="77" t="s">
        <v>7</v>
      </c>
      <c r="C8" s="78">
        <v>1</v>
      </c>
      <c r="D8" s="79">
        <v>3</v>
      </c>
      <c r="E8" s="79">
        <v>2</v>
      </c>
      <c r="F8" s="79">
        <v>2</v>
      </c>
      <c r="G8" s="79">
        <v>2</v>
      </c>
      <c r="H8" s="79">
        <v>1</v>
      </c>
      <c r="I8" s="79">
        <v>1</v>
      </c>
      <c r="J8" s="79">
        <v>3</v>
      </c>
      <c r="K8" s="79">
        <v>2</v>
      </c>
      <c r="L8" s="79">
        <v>2</v>
      </c>
      <c r="M8" s="79">
        <v>1</v>
      </c>
      <c r="N8" s="79">
        <v>1</v>
      </c>
      <c r="O8" s="79">
        <v>3</v>
      </c>
      <c r="P8" s="79">
        <v>2</v>
      </c>
      <c r="Q8" s="79">
        <v>2</v>
      </c>
      <c r="R8" s="79">
        <v>1</v>
      </c>
      <c r="S8" s="79">
        <v>1</v>
      </c>
      <c r="T8" s="79">
        <v>3</v>
      </c>
      <c r="U8" s="79">
        <v>2</v>
      </c>
      <c r="V8" s="79">
        <v>2</v>
      </c>
      <c r="W8" s="79">
        <v>1</v>
      </c>
      <c r="X8" s="79">
        <v>1</v>
      </c>
      <c r="Y8" s="79">
        <v>3</v>
      </c>
      <c r="Z8" s="79">
        <v>2</v>
      </c>
      <c r="AA8" s="79">
        <v>2</v>
      </c>
      <c r="AB8" s="79">
        <v>1</v>
      </c>
      <c r="AC8" s="79">
        <v>1</v>
      </c>
      <c r="AD8" s="79">
        <v>3</v>
      </c>
      <c r="AE8" s="79">
        <v>2</v>
      </c>
      <c r="AF8" s="79">
        <v>2</v>
      </c>
      <c r="AG8" s="87">
        <f t="shared" si="1"/>
        <v>1.8333333333333333</v>
      </c>
      <c r="AH8" s="88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1.4333333333333333</v>
      </c>
      <c r="B9" s="77" t="s">
        <v>8</v>
      </c>
      <c r="C9" s="78">
        <v>1</v>
      </c>
      <c r="D9" s="79">
        <v>2</v>
      </c>
      <c r="E9" s="79">
        <v>2</v>
      </c>
      <c r="F9" s="79">
        <v>1</v>
      </c>
      <c r="G9" s="79">
        <v>2</v>
      </c>
      <c r="H9" s="79">
        <v>1</v>
      </c>
      <c r="I9" s="79">
        <v>1</v>
      </c>
      <c r="J9" s="79">
        <v>2</v>
      </c>
      <c r="K9" s="79">
        <v>2</v>
      </c>
      <c r="L9" s="79">
        <v>1</v>
      </c>
      <c r="M9" s="79">
        <v>1</v>
      </c>
      <c r="N9" s="79">
        <v>1</v>
      </c>
      <c r="O9" s="79">
        <v>2</v>
      </c>
      <c r="P9" s="79">
        <v>2</v>
      </c>
      <c r="Q9" s="79">
        <v>1</v>
      </c>
      <c r="R9" s="79">
        <v>1</v>
      </c>
      <c r="S9" s="79">
        <v>1</v>
      </c>
      <c r="T9" s="79">
        <v>2</v>
      </c>
      <c r="U9" s="79">
        <v>2</v>
      </c>
      <c r="V9" s="79">
        <v>1</v>
      </c>
      <c r="W9" s="79">
        <v>1</v>
      </c>
      <c r="X9" s="79">
        <v>1</v>
      </c>
      <c r="Y9" s="79">
        <v>2</v>
      </c>
      <c r="Z9" s="79">
        <v>2</v>
      </c>
      <c r="AA9" s="79">
        <v>1</v>
      </c>
      <c r="AB9" s="79">
        <v>1</v>
      </c>
      <c r="AC9" s="79">
        <v>1</v>
      </c>
      <c r="AD9" s="79">
        <v>2</v>
      </c>
      <c r="AE9" s="79">
        <v>2</v>
      </c>
      <c r="AF9" s="79">
        <v>1</v>
      </c>
      <c r="AG9" s="87">
        <f t="shared" si="1"/>
        <v>1.4333333333333333</v>
      </c>
      <c r="AH9" s="88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2.2333333333333334</v>
      </c>
      <c r="B10" s="77" t="s">
        <v>9</v>
      </c>
      <c r="C10" s="78">
        <v>1</v>
      </c>
      <c r="D10" s="79">
        <v>1</v>
      </c>
      <c r="E10" s="79">
        <v>2</v>
      </c>
      <c r="F10" s="79">
        <v>1</v>
      </c>
      <c r="G10" s="79">
        <v>2</v>
      </c>
      <c r="H10" s="79">
        <v>3</v>
      </c>
      <c r="I10" s="79">
        <v>3</v>
      </c>
      <c r="J10" s="79">
        <v>3</v>
      </c>
      <c r="K10" s="79">
        <v>2</v>
      </c>
      <c r="L10" s="79">
        <v>1</v>
      </c>
      <c r="M10" s="79">
        <v>3</v>
      </c>
      <c r="N10" s="79">
        <v>3</v>
      </c>
      <c r="O10" s="79">
        <v>3</v>
      </c>
      <c r="P10" s="79">
        <v>3</v>
      </c>
      <c r="Q10" s="79">
        <v>1</v>
      </c>
      <c r="R10" s="79">
        <v>1</v>
      </c>
      <c r="S10" s="79">
        <v>3</v>
      </c>
      <c r="T10" s="79">
        <v>3</v>
      </c>
      <c r="U10" s="79">
        <v>3</v>
      </c>
      <c r="V10" s="79">
        <v>1</v>
      </c>
      <c r="W10" s="79">
        <v>3</v>
      </c>
      <c r="X10" s="79">
        <v>3</v>
      </c>
      <c r="Y10" s="79">
        <v>3</v>
      </c>
      <c r="Z10" s="79">
        <v>3</v>
      </c>
      <c r="AA10" s="79">
        <v>1</v>
      </c>
      <c r="AB10" s="79">
        <v>1</v>
      </c>
      <c r="AC10" s="79">
        <v>3</v>
      </c>
      <c r="AD10" s="79">
        <v>3</v>
      </c>
      <c r="AE10" s="79">
        <v>3</v>
      </c>
      <c r="AF10" s="79">
        <v>1</v>
      </c>
      <c r="AG10" s="87">
        <f t="shared" si="1"/>
        <v>2.2333333333333334</v>
      </c>
      <c r="AH10" s="88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</v>
      </c>
      <c r="B11" s="77" t="s">
        <v>10</v>
      </c>
      <c r="C11" s="78">
        <v>3</v>
      </c>
      <c r="D11" s="79">
        <v>3</v>
      </c>
      <c r="E11" s="79">
        <v>2</v>
      </c>
      <c r="F11" s="79">
        <v>1</v>
      </c>
      <c r="G11" s="79">
        <v>3</v>
      </c>
      <c r="H11" s="79">
        <v>3</v>
      </c>
      <c r="I11" s="79">
        <v>3</v>
      </c>
      <c r="J11" s="79">
        <v>3</v>
      </c>
      <c r="K11" s="79">
        <v>2</v>
      </c>
      <c r="L11" s="79">
        <v>1</v>
      </c>
      <c r="M11" s="79">
        <v>3</v>
      </c>
      <c r="N11" s="79">
        <v>3</v>
      </c>
      <c r="O11" s="79">
        <v>3</v>
      </c>
      <c r="P11" s="79">
        <v>2</v>
      </c>
      <c r="Q11" s="79">
        <v>1</v>
      </c>
      <c r="R11" s="79">
        <v>3</v>
      </c>
      <c r="S11" s="79">
        <v>3</v>
      </c>
      <c r="T11" s="79">
        <v>3</v>
      </c>
      <c r="U11" s="79">
        <v>2</v>
      </c>
      <c r="V11" s="79">
        <v>1</v>
      </c>
      <c r="W11" s="79">
        <v>3</v>
      </c>
      <c r="X11" s="79">
        <v>3</v>
      </c>
      <c r="Y11" s="79">
        <v>3</v>
      </c>
      <c r="Z11" s="79">
        <v>2</v>
      </c>
      <c r="AA11" s="79">
        <v>1</v>
      </c>
      <c r="AB11" s="79">
        <v>3</v>
      </c>
      <c r="AC11" s="79">
        <v>3</v>
      </c>
      <c r="AD11" s="79">
        <v>3</v>
      </c>
      <c r="AE11" s="79">
        <v>2</v>
      </c>
      <c r="AF11" s="79">
        <v>1</v>
      </c>
      <c r="AG11" s="87">
        <f t="shared" si="1"/>
        <v>2.4</v>
      </c>
      <c r="AH11" s="88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2.9333333333333331</v>
      </c>
      <c r="B12" s="80" t="s">
        <v>11</v>
      </c>
      <c r="C12" s="78">
        <v>3</v>
      </c>
      <c r="D12" s="79">
        <v>3</v>
      </c>
      <c r="E12" s="79">
        <v>3</v>
      </c>
      <c r="F12" s="79">
        <v>3</v>
      </c>
      <c r="G12" s="79">
        <v>1</v>
      </c>
      <c r="H12" s="79">
        <v>3</v>
      </c>
      <c r="I12" s="79">
        <v>3</v>
      </c>
      <c r="J12" s="79">
        <v>3</v>
      </c>
      <c r="K12" s="79">
        <v>3</v>
      </c>
      <c r="L12" s="79">
        <v>3</v>
      </c>
      <c r="M12" s="79">
        <v>3</v>
      </c>
      <c r="N12" s="79">
        <v>3</v>
      </c>
      <c r="O12" s="79">
        <v>3</v>
      </c>
      <c r="P12" s="79">
        <v>3</v>
      </c>
      <c r="Q12" s="79">
        <v>3</v>
      </c>
      <c r="R12" s="79">
        <v>3</v>
      </c>
      <c r="S12" s="79">
        <v>3</v>
      </c>
      <c r="T12" s="79">
        <v>3</v>
      </c>
      <c r="U12" s="79">
        <v>3</v>
      </c>
      <c r="V12" s="79">
        <v>3</v>
      </c>
      <c r="W12" s="79">
        <v>3</v>
      </c>
      <c r="X12" s="79">
        <v>3</v>
      </c>
      <c r="Y12" s="79">
        <v>3</v>
      </c>
      <c r="Z12" s="79">
        <v>3</v>
      </c>
      <c r="AA12" s="79">
        <v>3</v>
      </c>
      <c r="AB12" s="79">
        <v>3</v>
      </c>
      <c r="AC12" s="79">
        <v>3</v>
      </c>
      <c r="AD12" s="79">
        <v>3</v>
      </c>
      <c r="AE12" s="79">
        <v>3</v>
      </c>
      <c r="AF12" s="79">
        <v>3</v>
      </c>
      <c r="AG12" s="87">
        <f t="shared" si="1"/>
        <v>2.9333333333333331</v>
      </c>
      <c r="AH12" s="88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2.3666666666666667</v>
      </c>
      <c r="B13" s="77" t="s">
        <v>12</v>
      </c>
      <c r="C13" s="78">
        <v>3</v>
      </c>
      <c r="D13" s="79">
        <v>2</v>
      </c>
      <c r="E13" s="79">
        <v>1</v>
      </c>
      <c r="F13" s="79">
        <v>1</v>
      </c>
      <c r="G13" s="79">
        <v>2</v>
      </c>
      <c r="H13" s="79">
        <v>3</v>
      </c>
      <c r="I13" s="79">
        <v>3</v>
      </c>
      <c r="J13" s="79">
        <v>2</v>
      </c>
      <c r="K13" s="79">
        <v>1</v>
      </c>
      <c r="L13" s="79">
        <v>3</v>
      </c>
      <c r="M13" s="79">
        <v>3</v>
      </c>
      <c r="N13" s="79">
        <v>3</v>
      </c>
      <c r="O13" s="79">
        <v>2</v>
      </c>
      <c r="P13" s="79">
        <v>1</v>
      </c>
      <c r="Q13" s="79">
        <v>3</v>
      </c>
      <c r="R13" s="79">
        <v>3</v>
      </c>
      <c r="S13" s="79">
        <v>3</v>
      </c>
      <c r="T13" s="79">
        <v>3</v>
      </c>
      <c r="U13" s="79">
        <v>1</v>
      </c>
      <c r="V13" s="79">
        <v>3</v>
      </c>
      <c r="W13" s="79">
        <v>3</v>
      </c>
      <c r="X13" s="79">
        <v>3</v>
      </c>
      <c r="Y13" s="79">
        <v>2</v>
      </c>
      <c r="Z13" s="79">
        <v>1</v>
      </c>
      <c r="AA13" s="79">
        <v>3</v>
      </c>
      <c r="AB13" s="79">
        <v>3</v>
      </c>
      <c r="AC13" s="79">
        <v>3</v>
      </c>
      <c r="AD13" s="79">
        <v>3</v>
      </c>
      <c r="AE13" s="79">
        <v>1</v>
      </c>
      <c r="AF13" s="79">
        <v>3</v>
      </c>
      <c r="AG13" s="87">
        <f t="shared" si="1"/>
        <v>2.3666666666666667</v>
      </c>
      <c r="AH13" s="88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2.1666666666666665</v>
      </c>
      <c r="B14" s="77" t="s">
        <v>13</v>
      </c>
      <c r="C14" s="78">
        <v>2</v>
      </c>
      <c r="D14" s="79">
        <v>1</v>
      </c>
      <c r="E14" s="79">
        <v>2</v>
      </c>
      <c r="F14" s="79">
        <v>1</v>
      </c>
      <c r="G14" s="79">
        <v>3</v>
      </c>
      <c r="H14" s="79">
        <v>2</v>
      </c>
      <c r="I14" s="79">
        <v>2</v>
      </c>
      <c r="J14" s="79">
        <v>1</v>
      </c>
      <c r="K14" s="79">
        <v>2</v>
      </c>
      <c r="L14" s="79">
        <v>3</v>
      </c>
      <c r="M14" s="79">
        <v>2</v>
      </c>
      <c r="N14" s="79">
        <v>2</v>
      </c>
      <c r="O14" s="79">
        <v>3</v>
      </c>
      <c r="P14" s="79">
        <v>2</v>
      </c>
      <c r="Q14" s="79">
        <v>3</v>
      </c>
      <c r="R14" s="79">
        <v>2</v>
      </c>
      <c r="S14" s="79">
        <v>2</v>
      </c>
      <c r="T14" s="79">
        <v>1</v>
      </c>
      <c r="U14" s="79">
        <v>3</v>
      </c>
      <c r="V14" s="79">
        <v>3</v>
      </c>
      <c r="W14" s="79">
        <v>2</v>
      </c>
      <c r="X14" s="79">
        <v>2</v>
      </c>
      <c r="Y14" s="79">
        <v>3</v>
      </c>
      <c r="Z14" s="79">
        <v>2</v>
      </c>
      <c r="AA14" s="79">
        <v>3</v>
      </c>
      <c r="AB14" s="79">
        <v>2</v>
      </c>
      <c r="AC14" s="79">
        <v>2</v>
      </c>
      <c r="AD14" s="79">
        <v>1</v>
      </c>
      <c r="AE14" s="79">
        <v>3</v>
      </c>
      <c r="AF14" s="79">
        <v>3</v>
      </c>
      <c r="AG14" s="87">
        <f t="shared" si="1"/>
        <v>2.1666666666666665</v>
      </c>
      <c r="AH14" s="88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1.8666666666666667</v>
      </c>
      <c r="B15" s="77" t="s">
        <v>14</v>
      </c>
      <c r="C15" s="78">
        <v>1</v>
      </c>
      <c r="D15" s="79">
        <v>1</v>
      </c>
      <c r="E15" s="79">
        <v>3</v>
      </c>
      <c r="F15" s="79">
        <v>2</v>
      </c>
      <c r="G15" s="79">
        <v>1</v>
      </c>
      <c r="H15" s="79">
        <v>1</v>
      </c>
      <c r="I15" s="79">
        <v>1</v>
      </c>
      <c r="J15" s="79">
        <v>1</v>
      </c>
      <c r="K15" s="79">
        <v>3</v>
      </c>
      <c r="L15" s="79">
        <v>2</v>
      </c>
      <c r="M15" s="79">
        <v>1</v>
      </c>
      <c r="N15" s="79">
        <v>1</v>
      </c>
      <c r="O15" s="79">
        <v>3</v>
      </c>
      <c r="P15" s="79">
        <v>3</v>
      </c>
      <c r="Q15" s="79">
        <v>2</v>
      </c>
      <c r="R15" s="79">
        <v>1</v>
      </c>
      <c r="S15" s="79">
        <v>1</v>
      </c>
      <c r="T15" s="79">
        <v>3</v>
      </c>
      <c r="U15" s="79">
        <v>3</v>
      </c>
      <c r="V15" s="79">
        <v>2</v>
      </c>
      <c r="W15" s="79">
        <v>1</v>
      </c>
      <c r="X15" s="79">
        <v>1</v>
      </c>
      <c r="Y15" s="79">
        <v>3</v>
      </c>
      <c r="Z15" s="79">
        <v>3</v>
      </c>
      <c r="AA15" s="79">
        <v>2</v>
      </c>
      <c r="AB15" s="79">
        <v>1</v>
      </c>
      <c r="AC15" s="79">
        <v>1</v>
      </c>
      <c r="AD15" s="79">
        <v>3</v>
      </c>
      <c r="AE15" s="79">
        <v>3</v>
      </c>
      <c r="AF15" s="79">
        <v>2</v>
      </c>
      <c r="AG15" s="87">
        <f t="shared" si="1"/>
        <v>1.8666666666666667</v>
      </c>
      <c r="AH15" s="88" t="str">
        <f t="shared" si="3"/>
        <v>İyi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2.1666666666666665</v>
      </c>
      <c r="B16" s="77" t="s">
        <v>15</v>
      </c>
      <c r="C16" s="78">
        <v>3</v>
      </c>
      <c r="D16" s="79">
        <v>1</v>
      </c>
      <c r="E16" s="79">
        <v>1</v>
      </c>
      <c r="F16" s="79">
        <v>1</v>
      </c>
      <c r="G16" s="79">
        <v>2</v>
      </c>
      <c r="H16" s="79">
        <v>3</v>
      </c>
      <c r="I16" s="79">
        <v>3</v>
      </c>
      <c r="J16" s="79">
        <v>1</v>
      </c>
      <c r="K16" s="79">
        <v>1</v>
      </c>
      <c r="L16" s="79">
        <v>1</v>
      </c>
      <c r="M16" s="79">
        <v>3</v>
      </c>
      <c r="N16" s="79">
        <v>3</v>
      </c>
      <c r="O16" s="79">
        <v>3</v>
      </c>
      <c r="P16" s="79">
        <v>1</v>
      </c>
      <c r="Q16" s="79">
        <v>1</v>
      </c>
      <c r="R16" s="79">
        <v>3</v>
      </c>
      <c r="S16" s="79">
        <v>3</v>
      </c>
      <c r="T16" s="79">
        <v>3</v>
      </c>
      <c r="U16" s="79">
        <v>3</v>
      </c>
      <c r="V16" s="79">
        <v>1</v>
      </c>
      <c r="W16" s="79">
        <v>3</v>
      </c>
      <c r="X16" s="79">
        <v>3</v>
      </c>
      <c r="Y16" s="79">
        <v>3</v>
      </c>
      <c r="Z16" s="79">
        <v>1</v>
      </c>
      <c r="AA16" s="79">
        <v>1</v>
      </c>
      <c r="AB16" s="79">
        <v>3</v>
      </c>
      <c r="AC16" s="79">
        <v>3</v>
      </c>
      <c r="AD16" s="79">
        <v>3</v>
      </c>
      <c r="AE16" s="79">
        <v>3</v>
      </c>
      <c r="AF16" s="79">
        <v>1</v>
      </c>
      <c r="AG16" s="87">
        <f t="shared" si="1"/>
        <v>2.1666666666666665</v>
      </c>
      <c r="AH16" s="88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2.4333333333333331</v>
      </c>
      <c r="B17" s="77" t="s">
        <v>16</v>
      </c>
      <c r="C17" s="78">
        <v>2</v>
      </c>
      <c r="D17" s="79">
        <v>2</v>
      </c>
      <c r="E17" s="79">
        <v>2</v>
      </c>
      <c r="F17" s="79">
        <v>3</v>
      </c>
      <c r="G17" s="79">
        <v>3</v>
      </c>
      <c r="H17" s="79">
        <v>2</v>
      </c>
      <c r="I17" s="79">
        <v>2</v>
      </c>
      <c r="J17" s="79">
        <v>2</v>
      </c>
      <c r="K17" s="79">
        <v>2</v>
      </c>
      <c r="L17" s="79">
        <v>3</v>
      </c>
      <c r="M17" s="79">
        <v>2</v>
      </c>
      <c r="N17" s="79">
        <v>2</v>
      </c>
      <c r="O17" s="79">
        <v>3</v>
      </c>
      <c r="P17" s="79">
        <v>2</v>
      </c>
      <c r="Q17" s="79">
        <v>3</v>
      </c>
      <c r="R17" s="79">
        <v>2</v>
      </c>
      <c r="S17" s="79">
        <v>2</v>
      </c>
      <c r="T17" s="79">
        <v>3</v>
      </c>
      <c r="U17" s="79">
        <v>3</v>
      </c>
      <c r="V17" s="79">
        <v>3</v>
      </c>
      <c r="W17" s="79">
        <v>2</v>
      </c>
      <c r="X17" s="79">
        <v>2</v>
      </c>
      <c r="Y17" s="79">
        <v>3</v>
      </c>
      <c r="Z17" s="79">
        <v>2</v>
      </c>
      <c r="AA17" s="79">
        <v>3</v>
      </c>
      <c r="AB17" s="79">
        <v>2</v>
      </c>
      <c r="AC17" s="79">
        <v>2</v>
      </c>
      <c r="AD17" s="79">
        <v>3</v>
      </c>
      <c r="AE17" s="79">
        <v>3</v>
      </c>
      <c r="AF17" s="79">
        <v>3</v>
      </c>
      <c r="AG17" s="87">
        <f t="shared" si="1"/>
        <v>2.4333333333333331</v>
      </c>
      <c r="AH17" s="88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2.0333333333333332</v>
      </c>
      <c r="B18" s="77" t="s">
        <v>17</v>
      </c>
      <c r="C18" s="78">
        <v>1</v>
      </c>
      <c r="D18" s="79">
        <v>3</v>
      </c>
      <c r="E18" s="79">
        <v>3</v>
      </c>
      <c r="F18" s="79">
        <v>2</v>
      </c>
      <c r="G18" s="79">
        <v>2</v>
      </c>
      <c r="H18" s="79">
        <v>1</v>
      </c>
      <c r="I18" s="79">
        <v>1</v>
      </c>
      <c r="J18" s="79">
        <v>3</v>
      </c>
      <c r="K18" s="79">
        <v>3</v>
      </c>
      <c r="L18" s="79">
        <v>2</v>
      </c>
      <c r="M18" s="79">
        <v>1</v>
      </c>
      <c r="N18" s="79">
        <v>1</v>
      </c>
      <c r="O18" s="79">
        <v>3</v>
      </c>
      <c r="P18" s="79">
        <v>3</v>
      </c>
      <c r="Q18" s="79">
        <v>2</v>
      </c>
      <c r="R18" s="79">
        <v>1</v>
      </c>
      <c r="S18" s="79">
        <v>1</v>
      </c>
      <c r="T18" s="79">
        <v>3</v>
      </c>
      <c r="U18" s="79">
        <v>3</v>
      </c>
      <c r="V18" s="79">
        <v>2</v>
      </c>
      <c r="W18" s="79">
        <v>1</v>
      </c>
      <c r="X18" s="79">
        <v>1</v>
      </c>
      <c r="Y18" s="79">
        <v>3</v>
      </c>
      <c r="Z18" s="79">
        <v>3</v>
      </c>
      <c r="AA18" s="79">
        <v>2</v>
      </c>
      <c r="AB18" s="79">
        <v>1</v>
      </c>
      <c r="AC18" s="79">
        <v>1</v>
      </c>
      <c r="AD18" s="79">
        <v>3</v>
      </c>
      <c r="AE18" s="79">
        <v>3</v>
      </c>
      <c r="AF18" s="79">
        <v>2</v>
      </c>
      <c r="AG18" s="87">
        <f t="shared" si="1"/>
        <v>2.0333333333333332</v>
      </c>
      <c r="AH18" s="88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1.9666666666666666</v>
      </c>
      <c r="B19" s="77" t="s">
        <v>18</v>
      </c>
      <c r="C19" s="78">
        <v>2</v>
      </c>
      <c r="D19" s="79">
        <v>2</v>
      </c>
      <c r="E19" s="79">
        <v>2</v>
      </c>
      <c r="F19" s="79">
        <v>1</v>
      </c>
      <c r="G19" s="79">
        <v>1</v>
      </c>
      <c r="H19" s="79">
        <v>2</v>
      </c>
      <c r="I19" s="79">
        <v>2</v>
      </c>
      <c r="J19" s="79">
        <v>2</v>
      </c>
      <c r="K19" s="79">
        <v>2</v>
      </c>
      <c r="L19" s="79">
        <v>1</v>
      </c>
      <c r="M19" s="79">
        <v>2</v>
      </c>
      <c r="N19" s="79">
        <v>2</v>
      </c>
      <c r="O19" s="79">
        <v>3</v>
      </c>
      <c r="P19" s="79">
        <v>2</v>
      </c>
      <c r="Q19" s="79">
        <v>1</v>
      </c>
      <c r="R19" s="79">
        <v>2</v>
      </c>
      <c r="S19" s="79">
        <v>2</v>
      </c>
      <c r="T19" s="79">
        <v>3</v>
      </c>
      <c r="U19" s="79">
        <v>3</v>
      </c>
      <c r="V19" s="79">
        <v>1</v>
      </c>
      <c r="W19" s="79">
        <v>2</v>
      </c>
      <c r="X19" s="79">
        <v>2</v>
      </c>
      <c r="Y19" s="79">
        <v>3</v>
      </c>
      <c r="Z19" s="79">
        <v>2</v>
      </c>
      <c r="AA19" s="79">
        <v>1</v>
      </c>
      <c r="AB19" s="79">
        <v>2</v>
      </c>
      <c r="AC19" s="79">
        <v>2</v>
      </c>
      <c r="AD19" s="79">
        <v>3</v>
      </c>
      <c r="AE19" s="79">
        <v>3</v>
      </c>
      <c r="AF19" s="79">
        <v>1</v>
      </c>
      <c r="AG19" s="87">
        <f t="shared" si="1"/>
        <v>1.9666666666666666</v>
      </c>
      <c r="AH19" s="88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2.4</v>
      </c>
      <c r="B20" s="77" t="s">
        <v>19</v>
      </c>
      <c r="C20" s="78">
        <v>3</v>
      </c>
      <c r="D20" s="79">
        <v>1</v>
      </c>
      <c r="E20" s="79">
        <v>1</v>
      </c>
      <c r="F20" s="79">
        <v>2</v>
      </c>
      <c r="G20" s="79">
        <v>3</v>
      </c>
      <c r="H20" s="79">
        <v>3</v>
      </c>
      <c r="I20" s="79">
        <v>3</v>
      </c>
      <c r="J20" s="79">
        <v>1</v>
      </c>
      <c r="K20" s="79">
        <v>1</v>
      </c>
      <c r="L20" s="79">
        <v>2</v>
      </c>
      <c r="M20" s="79">
        <v>3</v>
      </c>
      <c r="N20" s="79">
        <v>3</v>
      </c>
      <c r="O20" s="79">
        <v>3</v>
      </c>
      <c r="P20" s="79">
        <v>1</v>
      </c>
      <c r="Q20" s="79">
        <v>2</v>
      </c>
      <c r="R20" s="79">
        <v>3</v>
      </c>
      <c r="S20" s="79">
        <v>3</v>
      </c>
      <c r="T20" s="79">
        <v>3</v>
      </c>
      <c r="U20" s="79">
        <v>3</v>
      </c>
      <c r="V20" s="79">
        <v>2</v>
      </c>
      <c r="W20" s="79">
        <v>3</v>
      </c>
      <c r="X20" s="79">
        <v>3</v>
      </c>
      <c r="Y20" s="79">
        <v>3</v>
      </c>
      <c r="Z20" s="79">
        <v>1</v>
      </c>
      <c r="AA20" s="79">
        <v>2</v>
      </c>
      <c r="AB20" s="79">
        <v>3</v>
      </c>
      <c r="AC20" s="79">
        <v>3</v>
      </c>
      <c r="AD20" s="79">
        <v>3</v>
      </c>
      <c r="AE20" s="79">
        <v>3</v>
      </c>
      <c r="AF20" s="79">
        <v>2</v>
      </c>
      <c r="AG20" s="87">
        <f t="shared" si="1"/>
        <v>2.4</v>
      </c>
      <c r="AH20" s="88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2.8333333333333335</v>
      </c>
      <c r="B21" s="80" t="s">
        <v>20</v>
      </c>
      <c r="C21" s="78">
        <v>3</v>
      </c>
      <c r="D21" s="79">
        <v>2</v>
      </c>
      <c r="E21" s="79">
        <v>3</v>
      </c>
      <c r="F21" s="79">
        <v>3</v>
      </c>
      <c r="G21" s="79">
        <v>2</v>
      </c>
      <c r="H21" s="79">
        <v>3</v>
      </c>
      <c r="I21" s="79">
        <v>3</v>
      </c>
      <c r="J21" s="79">
        <v>2</v>
      </c>
      <c r="K21" s="79">
        <v>3</v>
      </c>
      <c r="L21" s="79">
        <v>3</v>
      </c>
      <c r="M21" s="79">
        <v>3</v>
      </c>
      <c r="N21" s="79">
        <v>3</v>
      </c>
      <c r="O21" s="79">
        <v>3</v>
      </c>
      <c r="P21" s="79">
        <v>3</v>
      </c>
      <c r="Q21" s="79">
        <v>3</v>
      </c>
      <c r="R21" s="79">
        <v>3</v>
      </c>
      <c r="S21" s="79">
        <v>3</v>
      </c>
      <c r="T21" s="79">
        <v>2</v>
      </c>
      <c r="U21" s="79">
        <v>3</v>
      </c>
      <c r="V21" s="79">
        <v>3</v>
      </c>
      <c r="W21" s="79">
        <v>3</v>
      </c>
      <c r="X21" s="79">
        <v>3</v>
      </c>
      <c r="Y21" s="79">
        <v>3</v>
      </c>
      <c r="Z21" s="79">
        <v>3</v>
      </c>
      <c r="AA21" s="79">
        <v>3</v>
      </c>
      <c r="AB21" s="79">
        <v>3</v>
      </c>
      <c r="AC21" s="79">
        <v>3</v>
      </c>
      <c r="AD21" s="79">
        <v>2</v>
      </c>
      <c r="AE21" s="79">
        <v>3</v>
      </c>
      <c r="AF21" s="79">
        <v>3</v>
      </c>
      <c r="AG21" s="87">
        <f t="shared" si="1"/>
        <v>2.8333333333333335</v>
      </c>
      <c r="AH21" s="88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2.0666666666666669</v>
      </c>
      <c r="B22" s="77" t="s">
        <v>21</v>
      </c>
      <c r="C22" s="78">
        <v>1</v>
      </c>
      <c r="D22" s="79">
        <v>3</v>
      </c>
      <c r="E22" s="79">
        <v>2</v>
      </c>
      <c r="F22" s="79">
        <v>3</v>
      </c>
      <c r="G22" s="79">
        <v>1</v>
      </c>
      <c r="H22" s="79">
        <v>1</v>
      </c>
      <c r="I22" s="79">
        <v>1</v>
      </c>
      <c r="J22" s="79">
        <v>3</v>
      </c>
      <c r="K22" s="79">
        <v>2</v>
      </c>
      <c r="L22" s="79">
        <v>3</v>
      </c>
      <c r="M22" s="79">
        <v>1</v>
      </c>
      <c r="N22" s="79">
        <v>1</v>
      </c>
      <c r="O22" s="79">
        <v>3</v>
      </c>
      <c r="P22" s="79">
        <v>2</v>
      </c>
      <c r="Q22" s="79">
        <v>3</v>
      </c>
      <c r="R22" s="79">
        <v>1</v>
      </c>
      <c r="S22" s="79">
        <v>1</v>
      </c>
      <c r="T22" s="79">
        <v>3</v>
      </c>
      <c r="U22" s="79">
        <v>3</v>
      </c>
      <c r="V22" s="79">
        <v>3</v>
      </c>
      <c r="W22" s="79">
        <v>1</v>
      </c>
      <c r="X22" s="79">
        <v>1</v>
      </c>
      <c r="Y22" s="79">
        <v>3</v>
      </c>
      <c r="Z22" s="79">
        <v>2</v>
      </c>
      <c r="AA22" s="79">
        <v>3</v>
      </c>
      <c r="AB22" s="79">
        <v>1</v>
      </c>
      <c r="AC22" s="79">
        <v>1</v>
      </c>
      <c r="AD22" s="79">
        <v>3</v>
      </c>
      <c r="AE22" s="79">
        <v>3</v>
      </c>
      <c r="AF22" s="79">
        <v>3</v>
      </c>
      <c r="AG22" s="87">
        <f t="shared" si="1"/>
        <v>2.0666666666666669</v>
      </c>
      <c r="AH22" s="88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1.8333333333333333</v>
      </c>
      <c r="B23" s="77" t="s">
        <v>22</v>
      </c>
      <c r="C23" s="78">
        <v>2</v>
      </c>
      <c r="D23" s="79">
        <v>3</v>
      </c>
      <c r="E23" s="79">
        <v>1</v>
      </c>
      <c r="F23" s="79">
        <v>1</v>
      </c>
      <c r="G23" s="79">
        <v>3</v>
      </c>
      <c r="H23" s="79">
        <v>2</v>
      </c>
      <c r="I23" s="79">
        <v>2</v>
      </c>
      <c r="J23" s="79">
        <v>3</v>
      </c>
      <c r="K23" s="79">
        <v>1</v>
      </c>
      <c r="L23" s="79">
        <v>1</v>
      </c>
      <c r="M23" s="79">
        <v>2</v>
      </c>
      <c r="N23" s="79">
        <v>2</v>
      </c>
      <c r="O23" s="79">
        <v>3</v>
      </c>
      <c r="P23" s="79">
        <v>1</v>
      </c>
      <c r="Q23" s="79">
        <v>1</v>
      </c>
      <c r="R23" s="79">
        <v>2</v>
      </c>
      <c r="S23" s="79">
        <v>2</v>
      </c>
      <c r="T23" s="79">
        <v>3</v>
      </c>
      <c r="U23" s="79">
        <v>1</v>
      </c>
      <c r="V23" s="79">
        <v>1</v>
      </c>
      <c r="W23" s="79">
        <v>2</v>
      </c>
      <c r="X23" s="79">
        <v>2</v>
      </c>
      <c r="Y23" s="79">
        <v>3</v>
      </c>
      <c r="Z23" s="79">
        <v>1</v>
      </c>
      <c r="AA23" s="79">
        <v>1</v>
      </c>
      <c r="AB23" s="79">
        <v>2</v>
      </c>
      <c r="AC23" s="79">
        <v>2</v>
      </c>
      <c r="AD23" s="79">
        <v>3</v>
      </c>
      <c r="AE23" s="79">
        <v>1</v>
      </c>
      <c r="AF23" s="79">
        <v>1</v>
      </c>
      <c r="AG23" s="87">
        <f t="shared" si="1"/>
        <v>1.8333333333333333</v>
      </c>
      <c r="AH23" s="88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2.6333333333333333</v>
      </c>
      <c r="B24" s="80" t="s">
        <v>23</v>
      </c>
      <c r="C24" s="78">
        <v>3</v>
      </c>
      <c r="D24" s="79">
        <v>2</v>
      </c>
      <c r="E24" s="79">
        <v>3</v>
      </c>
      <c r="F24" s="79">
        <v>3</v>
      </c>
      <c r="G24" s="79">
        <v>3</v>
      </c>
      <c r="H24" s="79">
        <v>3</v>
      </c>
      <c r="I24" s="79">
        <v>3</v>
      </c>
      <c r="J24" s="79">
        <v>2</v>
      </c>
      <c r="K24" s="79">
        <v>3</v>
      </c>
      <c r="L24" s="79">
        <v>2</v>
      </c>
      <c r="M24" s="79">
        <v>3</v>
      </c>
      <c r="N24" s="79">
        <v>3</v>
      </c>
      <c r="O24" s="79">
        <v>2</v>
      </c>
      <c r="P24" s="79">
        <v>3</v>
      </c>
      <c r="Q24" s="79">
        <v>2</v>
      </c>
      <c r="R24" s="79">
        <v>3</v>
      </c>
      <c r="S24" s="79">
        <v>3</v>
      </c>
      <c r="T24" s="79">
        <v>2</v>
      </c>
      <c r="U24" s="79">
        <v>3</v>
      </c>
      <c r="V24" s="79">
        <v>2</v>
      </c>
      <c r="W24" s="79">
        <v>3</v>
      </c>
      <c r="X24" s="79">
        <v>3</v>
      </c>
      <c r="Y24" s="79">
        <v>2</v>
      </c>
      <c r="Z24" s="79">
        <v>3</v>
      </c>
      <c r="AA24" s="79">
        <v>2</v>
      </c>
      <c r="AB24" s="79">
        <v>3</v>
      </c>
      <c r="AC24" s="79">
        <v>3</v>
      </c>
      <c r="AD24" s="79">
        <v>2</v>
      </c>
      <c r="AE24" s="79">
        <v>3</v>
      </c>
      <c r="AF24" s="79">
        <v>2</v>
      </c>
      <c r="AG24" s="87">
        <f t="shared" si="1"/>
        <v>2.6333333333333333</v>
      </c>
      <c r="AH24" s="88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2.1666666666666665</v>
      </c>
      <c r="B25" s="77" t="s">
        <v>2</v>
      </c>
      <c r="C25" s="78">
        <v>2</v>
      </c>
      <c r="D25" s="79">
        <v>1</v>
      </c>
      <c r="E25" s="79">
        <v>3</v>
      </c>
      <c r="F25" s="79">
        <v>3</v>
      </c>
      <c r="G25" s="79">
        <v>1</v>
      </c>
      <c r="H25" s="79">
        <v>2</v>
      </c>
      <c r="I25" s="79">
        <v>2</v>
      </c>
      <c r="J25" s="79">
        <v>1</v>
      </c>
      <c r="K25" s="79">
        <v>3</v>
      </c>
      <c r="L25" s="79">
        <v>3</v>
      </c>
      <c r="M25" s="79">
        <v>2</v>
      </c>
      <c r="N25" s="79">
        <v>2</v>
      </c>
      <c r="O25" s="79">
        <v>1</v>
      </c>
      <c r="P25" s="79">
        <v>3</v>
      </c>
      <c r="Q25" s="79">
        <v>3</v>
      </c>
      <c r="R25" s="79">
        <v>2</v>
      </c>
      <c r="S25" s="79">
        <v>2</v>
      </c>
      <c r="T25" s="79">
        <v>1</v>
      </c>
      <c r="U25" s="79">
        <v>3</v>
      </c>
      <c r="V25" s="79">
        <v>3</v>
      </c>
      <c r="W25" s="79">
        <v>2</v>
      </c>
      <c r="X25" s="79">
        <v>2</v>
      </c>
      <c r="Y25" s="79">
        <v>1</v>
      </c>
      <c r="Z25" s="79">
        <v>3</v>
      </c>
      <c r="AA25" s="79">
        <v>3</v>
      </c>
      <c r="AB25" s="79">
        <v>2</v>
      </c>
      <c r="AC25" s="79">
        <v>2</v>
      </c>
      <c r="AD25" s="79">
        <v>1</v>
      </c>
      <c r="AE25" s="79">
        <v>3</v>
      </c>
      <c r="AF25" s="79">
        <v>3</v>
      </c>
      <c r="AG25" s="87">
        <f t="shared" si="1"/>
        <v>2.1666666666666665</v>
      </c>
      <c r="AH25" s="88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1.4666666666666666</v>
      </c>
      <c r="B26" s="77" t="s">
        <v>24</v>
      </c>
      <c r="C26" s="78">
        <v>1</v>
      </c>
      <c r="D26" s="79">
        <v>1</v>
      </c>
      <c r="E26" s="79">
        <v>1</v>
      </c>
      <c r="F26" s="79">
        <v>3</v>
      </c>
      <c r="G26" s="79">
        <v>2</v>
      </c>
      <c r="H26" s="79">
        <v>1</v>
      </c>
      <c r="I26" s="79">
        <v>3</v>
      </c>
      <c r="J26" s="79">
        <v>1</v>
      </c>
      <c r="K26" s="79">
        <v>1</v>
      </c>
      <c r="L26" s="79">
        <v>2</v>
      </c>
      <c r="M26" s="79">
        <v>1</v>
      </c>
      <c r="N26" s="79">
        <v>1</v>
      </c>
      <c r="O26" s="79">
        <v>1</v>
      </c>
      <c r="P26" s="79">
        <v>3</v>
      </c>
      <c r="Q26" s="79">
        <v>2</v>
      </c>
      <c r="R26" s="79">
        <v>1</v>
      </c>
      <c r="S26" s="79">
        <v>1</v>
      </c>
      <c r="T26" s="79">
        <v>1</v>
      </c>
      <c r="U26" s="79">
        <v>1</v>
      </c>
      <c r="V26" s="79">
        <v>2</v>
      </c>
      <c r="W26" s="79">
        <v>1</v>
      </c>
      <c r="X26" s="79">
        <v>1</v>
      </c>
      <c r="Y26" s="79">
        <v>1</v>
      </c>
      <c r="Z26" s="79">
        <v>3</v>
      </c>
      <c r="AA26" s="79">
        <v>2</v>
      </c>
      <c r="AB26" s="79">
        <v>1</v>
      </c>
      <c r="AC26" s="79">
        <v>1</v>
      </c>
      <c r="AD26" s="79">
        <v>1</v>
      </c>
      <c r="AE26" s="79">
        <v>1</v>
      </c>
      <c r="AF26" s="79">
        <v>2</v>
      </c>
      <c r="AG26" s="87">
        <f t="shared" si="1"/>
        <v>1.4666666666666666</v>
      </c>
      <c r="AH26" s="88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1.4666666666666666</v>
      </c>
      <c r="B27" s="77" t="s">
        <v>25</v>
      </c>
      <c r="C27" s="78">
        <v>1</v>
      </c>
      <c r="D27" s="79">
        <v>1</v>
      </c>
      <c r="E27" s="79">
        <v>2</v>
      </c>
      <c r="F27" s="79">
        <v>3</v>
      </c>
      <c r="G27" s="79">
        <v>3</v>
      </c>
      <c r="H27" s="79">
        <v>1</v>
      </c>
      <c r="I27" s="79">
        <v>3</v>
      </c>
      <c r="J27" s="79">
        <v>1</v>
      </c>
      <c r="K27" s="79">
        <v>2</v>
      </c>
      <c r="L27" s="79">
        <v>1</v>
      </c>
      <c r="M27" s="79">
        <v>1</v>
      </c>
      <c r="N27" s="79">
        <v>1</v>
      </c>
      <c r="O27" s="79">
        <v>1</v>
      </c>
      <c r="P27" s="79">
        <v>3</v>
      </c>
      <c r="Q27" s="79">
        <v>1</v>
      </c>
      <c r="R27" s="79">
        <v>1</v>
      </c>
      <c r="S27" s="79">
        <v>1</v>
      </c>
      <c r="T27" s="79">
        <v>1</v>
      </c>
      <c r="U27" s="79">
        <v>2</v>
      </c>
      <c r="V27" s="79">
        <v>1</v>
      </c>
      <c r="W27" s="79">
        <v>1</v>
      </c>
      <c r="X27" s="79">
        <v>1</v>
      </c>
      <c r="Y27" s="79">
        <v>1</v>
      </c>
      <c r="Z27" s="79">
        <v>3</v>
      </c>
      <c r="AA27" s="79">
        <v>1</v>
      </c>
      <c r="AB27" s="79">
        <v>1</v>
      </c>
      <c r="AC27" s="79">
        <v>1</v>
      </c>
      <c r="AD27" s="79">
        <v>1</v>
      </c>
      <c r="AE27" s="79">
        <v>2</v>
      </c>
      <c r="AF27" s="79">
        <v>1</v>
      </c>
      <c r="AG27" s="87">
        <f t="shared" si="1"/>
        <v>1.4666666666666666</v>
      </c>
      <c r="AH27" s="88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1.9666666666666666</v>
      </c>
      <c r="B28" s="77" t="s">
        <v>26</v>
      </c>
      <c r="C28" s="78">
        <v>1</v>
      </c>
      <c r="D28" s="79">
        <v>3</v>
      </c>
      <c r="E28" s="79">
        <v>3</v>
      </c>
      <c r="F28" s="79">
        <v>3</v>
      </c>
      <c r="G28" s="79">
        <v>2</v>
      </c>
      <c r="H28" s="79">
        <v>1</v>
      </c>
      <c r="I28" s="79">
        <v>3</v>
      </c>
      <c r="J28" s="79">
        <v>3</v>
      </c>
      <c r="K28" s="79">
        <v>3</v>
      </c>
      <c r="L28" s="79">
        <v>1</v>
      </c>
      <c r="M28" s="79">
        <v>1</v>
      </c>
      <c r="N28" s="79">
        <v>1</v>
      </c>
      <c r="O28" s="79">
        <v>3</v>
      </c>
      <c r="P28" s="79">
        <v>3</v>
      </c>
      <c r="Q28" s="79">
        <v>1</v>
      </c>
      <c r="R28" s="79">
        <v>1</v>
      </c>
      <c r="S28" s="79">
        <v>1</v>
      </c>
      <c r="T28" s="79">
        <v>3</v>
      </c>
      <c r="U28" s="79">
        <v>3</v>
      </c>
      <c r="V28" s="79">
        <v>1</v>
      </c>
      <c r="W28" s="79">
        <v>1</v>
      </c>
      <c r="X28" s="79">
        <v>1</v>
      </c>
      <c r="Y28" s="79">
        <v>3</v>
      </c>
      <c r="Z28" s="79">
        <v>3</v>
      </c>
      <c r="AA28" s="79">
        <v>1</v>
      </c>
      <c r="AB28" s="79">
        <v>1</v>
      </c>
      <c r="AC28" s="79">
        <v>1</v>
      </c>
      <c r="AD28" s="79">
        <v>3</v>
      </c>
      <c r="AE28" s="79">
        <v>3</v>
      </c>
      <c r="AF28" s="79">
        <v>1</v>
      </c>
      <c r="AG28" s="87">
        <f t="shared" si="1"/>
        <v>1.9666666666666666</v>
      </c>
      <c r="AH28" s="88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1.8666666666666667</v>
      </c>
      <c r="B29" s="77" t="s">
        <v>27</v>
      </c>
      <c r="C29" s="78">
        <v>1</v>
      </c>
      <c r="D29" s="79">
        <v>3</v>
      </c>
      <c r="E29" s="79">
        <v>2</v>
      </c>
      <c r="F29" s="79">
        <v>3</v>
      </c>
      <c r="G29" s="79">
        <v>1</v>
      </c>
      <c r="H29" s="79">
        <v>1</v>
      </c>
      <c r="I29" s="79">
        <v>1</v>
      </c>
      <c r="J29" s="79">
        <v>3</v>
      </c>
      <c r="K29" s="79">
        <v>2</v>
      </c>
      <c r="L29" s="79">
        <v>1</v>
      </c>
      <c r="M29" s="79">
        <v>1</v>
      </c>
      <c r="N29" s="79">
        <v>1</v>
      </c>
      <c r="O29" s="79">
        <v>3</v>
      </c>
      <c r="P29" s="79">
        <v>3</v>
      </c>
      <c r="Q29" s="79">
        <v>1</v>
      </c>
      <c r="R29" s="79">
        <v>3</v>
      </c>
      <c r="S29" s="79">
        <v>1</v>
      </c>
      <c r="T29" s="79">
        <v>3</v>
      </c>
      <c r="U29" s="79">
        <v>2</v>
      </c>
      <c r="V29" s="79">
        <v>1</v>
      </c>
      <c r="W29" s="79">
        <v>1</v>
      </c>
      <c r="X29" s="79">
        <v>1</v>
      </c>
      <c r="Y29" s="79">
        <v>3</v>
      </c>
      <c r="Z29" s="79">
        <v>3</v>
      </c>
      <c r="AA29" s="79">
        <v>1</v>
      </c>
      <c r="AB29" s="79">
        <v>3</v>
      </c>
      <c r="AC29" s="79">
        <v>1</v>
      </c>
      <c r="AD29" s="79">
        <v>3</v>
      </c>
      <c r="AE29" s="79">
        <v>2</v>
      </c>
      <c r="AF29" s="79">
        <v>1</v>
      </c>
      <c r="AG29" s="87">
        <f t="shared" si="1"/>
        <v>1.8666666666666667</v>
      </c>
      <c r="AH29" s="88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1.8666666666666667</v>
      </c>
      <c r="B30" s="77" t="s">
        <v>28</v>
      </c>
      <c r="C30" s="78">
        <v>2</v>
      </c>
      <c r="D30" s="79">
        <v>2</v>
      </c>
      <c r="E30" s="79">
        <v>1</v>
      </c>
      <c r="F30" s="79">
        <v>3</v>
      </c>
      <c r="G30" s="79">
        <v>2</v>
      </c>
      <c r="H30" s="79">
        <v>2</v>
      </c>
      <c r="I30" s="79">
        <v>2</v>
      </c>
      <c r="J30" s="79">
        <v>2</v>
      </c>
      <c r="K30" s="79">
        <v>1</v>
      </c>
      <c r="L30" s="79">
        <v>1</v>
      </c>
      <c r="M30" s="79">
        <v>2</v>
      </c>
      <c r="N30" s="79">
        <v>2</v>
      </c>
      <c r="O30" s="79">
        <v>2</v>
      </c>
      <c r="P30" s="79">
        <v>3</v>
      </c>
      <c r="Q30" s="79">
        <v>1</v>
      </c>
      <c r="R30" s="79">
        <v>3</v>
      </c>
      <c r="S30" s="79">
        <v>2</v>
      </c>
      <c r="T30" s="79">
        <v>2</v>
      </c>
      <c r="U30" s="79">
        <v>1</v>
      </c>
      <c r="V30" s="79">
        <v>1</v>
      </c>
      <c r="W30" s="79">
        <v>2</v>
      </c>
      <c r="X30" s="79">
        <v>2</v>
      </c>
      <c r="Y30" s="79">
        <v>2</v>
      </c>
      <c r="Z30" s="79">
        <v>3</v>
      </c>
      <c r="AA30" s="79">
        <v>1</v>
      </c>
      <c r="AB30" s="79">
        <v>3</v>
      </c>
      <c r="AC30" s="79">
        <v>2</v>
      </c>
      <c r="AD30" s="79">
        <v>2</v>
      </c>
      <c r="AE30" s="79">
        <v>1</v>
      </c>
      <c r="AF30" s="79">
        <v>1</v>
      </c>
      <c r="AG30" s="87">
        <f t="shared" si="1"/>
        <v>1.8666666666666667</v>
      </c>
      <c r="AH30" s="88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2.4333333333333331</v>
      </c>
      <c r="B31" s="77" t="s">
        <v>29</v>
      </c>
      <c r="C31" s="78">
        <v>2</v>
      </c>
      <c r="D31" s="79">
        <v>3</v>
      </c>
      <c r="E31" s="79">
        <v>2</v>
      </c>
      <c r="F31" s="79">
        <v>3</v>
      </c>
      <c r="G31" s="79">
        <v>3</v>
      </c>
      <c r="H31" s="79">
        <v>2</v>
      </c>
      <c r="I31" s="79">
        <v>3</v>
      </c>
      <c r="J31" s="79">
        <v>3</v>
      </c>
      <c r="K31" s="79">
        <v>2</v>
      </c>
      <c r="L31" s="79">
        <v>2</v>
      </c>
      <c r="M31" s="79">
        <v>2</v>
      </c>
      <c r="N31" s="79">
        <v>2</v>
      </c>
      <c r="O31" s="79">
        <v>3</v>
      </c>
      <c r="P31" s="79">
        <v>3</v>
      </c>
      <c r="Q31" s="79">
        <v>2</v>
      </c>
      <c r="R31" s="79">
        <v>3</v>
      </c>
      <c r="S31" s="79">
        <v>2</v>
      </c>
      <c r="T31" s="79">
        <v>3</v>
      </c>
      <c r="U31" s="79">
        <v>2</v>
      </c>
      <c r="V31" s="79">
        <v>2</v>
      </c>
      <c r="W31" s="79">
        <v>2</v>
      </c>
      <c r="X31" s="79">
        <v>2</v>
      </c>
      <c r="Y31" s="79">
        <v>3</v>
      </c>
      <c r="Z31" s="79">
        <v>3</v>
      </c>
      <c r="AA31" s="79">
        <v>2</v>
      </c>
      <c r="AB31" s="79">
        <v>3</v>
      </c>
      <c r="AC31" s="79">
        <v>2</v>
      </c>
      <c r="AD31" s="79">
        <v>3</v>
      </c>
      <c r="AE31" s="79">
        <v>2</v>
      </c>
      <c r="AF31" s="79">
        <v>2</v>
      </c>
      <c r="AG31" s="87">
        <f t="shared" si="1"/>
        <v>2.4333333333333331</v>
      </c>
      <c r="AH31" s="88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</v>
      </c>
      <c r="B32" s="77" t="s">
        <v>30</v>
      </c>
      <c r="C32" s="78">
        <v>2</v>
      </c>
      <c r="D32" s="79">
        <v>3</v>
      </c>
      <c r="E32" s="79">
        <v>3</v>
      </c>
      <c r="F32" s="79">
        <v>3</v>
      </c>
      <c r="G32" s="79">
        <v>3</v>
      </c>
      <c r="H32" s="79">
        <v>2</v>
      </c>
      <c r="I32" s="79">
        <v>3</v>
      </c>
      <c r="J32" s="79">
        <v>3</v>
      </c>
      <c r="K32" s="79">
        <v>3</v>
      </c>
      <c r="L32" s="79">
        <v>2</v>
      </c>
      <c r="M32" s="79">
        <v>2</v>
      </c>
      <c r="N32" s="79">
        <v>2</v>
      </c>
      <c r="O32" s="79">
        <v>3</v>
      </c>
      <c r="P32" s="79">
        <v>3</v>
      </c>
      <c r="Q32" s="79">
        <v>2</v>
      </c>
      <c r="R32" s="79">
        <v>2</v>
      </c>
      <c r="S32" s="79">
        <v>2</v>
      </c>
      <c r="T32" s="79">
        <v>3</v>
      </c>
      <c r="U32" s="79">
        <v>3</v>
      </c>
      <c r="V32" s="79">
        <v>2</v>
      </c>
      <c r="W32" s="79">
        <v>2</v>
      </c>
      <c r="X32" s="79">
        <v>2</v>
      </c>
      <c r="Y32" s="79">
        <v>3</v>
      </c>
      <c r="Z32" s="79">
        <v>3</v>
      </c>
      <c r="AA32" s="79">
        <v>2</v>
      </c>
      <c r="AB32" s="79">
        <v>2</v>
      </c>
      <c r="AC32" s="79">
        <v>2</v>
      </c>
      <c r="AD32" s="79">
        <v>3</v>
      </c>
      <c r="AE32" s="79">
        <v>3</v>
      </c>
      <c r="AF32" s="79">
        <v>2</v>
      </c>
      <c r="AG32" s="87">
        <f t="shared" si="1"/>
        <v>2.5</v>
      </c>
      <c r="AH32" s="88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2.5333333333333332</v>
      </c>
      <c r="B33" s="77" t="s">
        <v>31</v>
      </c>
      <c r="C33" s="78">
        <v>2</v>
      </c>
      <c r="D33" s="79">
        <v>3</v>
      </c>
      <c r="E33" s="79">
        <v>3</v>
      </c>
      <c r="F33" s="79">
        <v>3</v>
      </c>
      <c r="G33" s="79">
        <v>2</v>
      </c>
      <c r="H33" s="79">
        <v>2</v>
      </c>
      <c r="I33" s="79">
        <v>3</v>
      </c>
      <c r="J33" s="79">
        <v>3</v>
      </c>
      <c r="K33" s="79">
        <v>3</v>
      </c>
      <c r="L33" s="79">
        <v>2</v>
      </c>
      <c r="M33" s="79">
        <v>2</v>
      </c>
      <c r="N33" s="79">
        <v>2</v>
      </c>
      <c r="O33" s="79">
        <v>3</v>
      </c>
      <c r="P33" s="79">
        <v>3</v>
      </c>
      <c r="Q33" s="79">
        <v>2</v>
      </c>
      <c r="R33" s="79">
        <v>3</v>
      </c>
      <c r="S33" s="79">
        <v>2</v>
      </c>
      <c r="T33" s="79">
        <v>3</v>
      </c>
      <c r="U33" s="79">
        <v>3</v>
      </c>
      <c r="V33" s="79">
        <v>2</v>
      </c>
      <c r="W33" s="79">
        <v>2</v>
      </c>
      <c r="X33" s="79">
        <v>2</v>
      </c>
      <c r="Y33" s="79">
        <v>3</v>
      </c>
      <c r="Z33" s="79">
        <v>3</v>
      </c>
      <c r="AA33" s="79">
        <v>2</v>
      </c>
      <c r="AB33" s="79">
        <v>3</v>
      </c>
      <c r="AC33" s="79">
        <v>2</v>
      </c>
      <c r="AD33" s="79">
        <v>3</v>
      </c>
      <c r="AE33" s="79">
        <v>3</v>
      </c>
      <c r="AF33" s="79">
        <v>2</v>
      </c>
      <c r="AG33" s="87">
        <f t="shared" si="1"/>
        <v>2.5333333333333332</v>
      </c>
      <c r="AH33" s="88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2.4333333333333331</v>
      </c>
      <c r="B34" s="77" t="s">
        <v>32</v>
      </c>
      <c r="C34" s="78">
        <v>3</v>
      </c>
      <c r="D34" s="79">
        <v>2</v>
      </c>
      <c r="E34" s="79">
        <v>2</v>
      </c>
      <c r="F34" s="79">
        <v>3</v>
      </c>
      <c r="G34" s="79">
        <v>2</v>
      </c>
      <c r="H34" s="79">
        <v>3</v>
      </c>
      <c r="I34" s="79">
        <v>3</v>
      </c>
      <c r="J34" s="79">
        <v>2</v>
      </c>
      <c r="K34" s="79">
        <v>3</v>
      </c>
      <c r="L34" s="79">
        <v>2</v>
      </c>
      <c r="M34" s="79">
        <v>3</v>
      </c>
      <c r="N34" s="79">
        <v>3</v>
      </c>
      <c r="O34" s="79">
        <v>2</v>
      </c>
      <c r="P34" s="79">
        <v>2</v>
      </c>
      <c r="Q34" s="79">
        <v>2</v>
      </c>
      <c r="R34" s="79">
        <v>3</v>
      </c>
      <c r="S34" s="79">
        <v>3</v>
      </c>
      <c r="T34" s="79">
        <v>2</v>
      </c>
      <c r="U34" s="79">
        <v>2</v>
      </c>
      <c r="V34" s="79">
        <v>2</v>
      </c>
      <c r="W34" s="79">
        <v>3</v>
      </c>
      <c r="X34" s="79">
        <v>3</v>
      </c>
      <c r="Y34" s="79">
        <v>2</v>
      </c>
      <c r="Z34" s="79">
        <v>2</v>
      </c>
      <c r="AA34" s="79">
        <v>2</v>
      </c>
      <c r="AB34" s="79">
        <v>3</v>
      </c>
      <c r="AC34" s="79">
        <v>3</v>
      </c>
      <c r="AD34" s="79">
        <v>2</v>
      </c>
      <c r="AE34" s="79">
        <v>2</v>
      </c>
      <c r="AF34" s="79">
        <v>2</v>
      </c>
      <c r="AG34" s="87">
        <f t="shared" si="1"/>
        <v>2.4333333333333331</v>
      </c>
      <c r="AH34" s="88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</v>
      </c>
      <c r="B35" s="77" t="s">
        <v>33</v>
      </c>
      <c r="C35" s="78">
        <v>3</v>
      </c>
      <c r="D35" s="79">
        <v>2</v>
      </c>
      <c r="E35" s="79">
        <v>2</v>
      </c>
      <c r="F35" s="79">
        <v>3</v>
      </c>
      <c r="G35" s="79">
        <v>2</v>
      </c>
      <c r="H35" s="79">
        <v>3</v>
      </c>
      <c r="I35" s="79">
        <v>3</v>
      </c>
      <c r="J35" s="79">
        <v>2</v>
      </c>
      <c r="K35" s="79">
        <v>3</v>
      </c>
      <c r="L35" s="79">
        <v>3</v>
      </c>
      <c r="M35" s="79">
        <v>3</v>
      </c>
      <c r="N35" s="79">
        <v>3</v>
      </c>
      <c r="O35" s="79">
        <v>2</v>
      </c>
      <c r="P35" s="79">
        <v>2</v>
      </c>
      <c r="Q35" s="79">
        <v>3</v>
      </c>
      <c r="R35" s="79">
        <v>3</v>
      </c>
      <c r="S35" s="79">
        <v>3</v>
      </c>
      <c r="T35" s="79">
        <v>2</v>
      </c>
      <c r="U35" s="79">
        <v>2</v>
      </c>
      <c r="V35" s="79">
        <v>3</v>
      </c>
      <c r="W35" s="79">
        <v>3</v>
      </c>
      <c r="X35" s="79">
        <v>3</v>
      </c>
      <c r="Y35" s="79">
        <v>2</v>
      </c>
      <c r="Z35" s="79">
        <v>2</v>
      </c>
      <c r="AA35" s="79">
        <v>3</v>
      </c>
      <c r="AB35" s="79">
        <v>3</v>
      </c>
      <c r="AC35" s="79">
        <v>3</v>
      </c>
      <c r="AD35" s="79">
        <v>2</v>
      </c>
      <c r="AE35" s="79">
        <v>2</v>
      </c>
      <c r="AF35" s="79">
        <v>3</v>
      </c>
      <c r="AG35" s="87">
        <f t="shared" si="1"/>
        <v>2.6</v>
      </c>
      <c r="AH35" s="88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</v>
      </c>
      <c r="B36" s="77" t="s">
        <v>34</v>
      </c>
      <c r="C36" s="78">
        <v>3</v>
      </c>
      <c r="D36" s="79">
        <v>2</v>
      </c>
      <c r="E36" s="79">
        <v>3</v>
      </c>
      <c r="F36" s="79">
        <v>3</v>
      </c>
      <c r="G36" s="79">
        <v>1</v>
      </c>
      <c r="H36" s="79">
        <v>3</v>
      </c>
      <c r="I36" s="79">
        <v>3</v>
      </c>
      <c r="J36" s="79">
        <v>2</v>
      </c>
      <c r="K36" s="79">
        <v>3</v>
      </c>
      <c r="L36" s="79">
        <v>3</v>
      </c>
      <c r="M36" s="79">
        <v>3</v>
      </c>
      <c r="N36" s="79">
        <v>3</v>
      </c>
      <c r="O36" s="79">
        <v>2</v>
      </c>
      <c r="P36" s="79">
        <v>2</v>
      </c>
      <c r="Q36" s="79">
        <v>3</v>
      </c>
      <c r="R36" s="79">
        <v>3</v>
      </c>
      <c r="S36" s="79">
        <v>3</v>
      </c>
      <c r="T36" s="79">
        <v>2</v>
      </c>
      <c r="U36" s="79">
        <v>2</v>
      </c>
      <c r="V36" s="79">
        <v>3</v>
      </c>
      <c r="W36" s="79">
        <v>3</v>
      </c>
      <c r="X36" s="79">
        <v>3</v>
      </c>
      <c r="Y36" s="79">
        <v>2</v>
      </c>
      <c r="Z36" s="79">
        <v>2</v>
      </c>
      <c r="AA36" s="79">
        <v>3</v>
      </c>
      <c r="AB36" s="79">
        <v>3</v>
      </c>
      <c r="AC36" s="79">
        <v>3</v>
      </c>
      <c r="AD36" s="79">
        <v>2</v>
      </c>
      <c r="AE36" s="79">
        <v>2</v>
      </c>
      <c r="AF36" s="79">
        <v>3</v>
      </c>
      <c r="AG36" s="87">
        <f t="shared" si="1"/>
        <v>2.6</v>
      </c>
      <c r="AH36" s="88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</v>
      </c>
      <c r="B37" s="77" t="s">
        <v>35</v>
      </c>
      <c r="C37" s="78">
        <v>2</v>
      </c>
      <c r="D37" s="79">
        <v>2</v>
      </c>
      <c r="E37" s="79">
        <v>3</v>
      </c>
      <c r="F37" s="79">
        <v>3</v>
      </c>
      <c r="G37" s="79">
        <v>1</v>
      </c>
      <c r="H37" s="79">
        <v>2</v>
      </c>
      <c r="I37" s="79">
        <v>2</v>
      </c>
      <c r="J37" s="79">
        <v>2</v>
      </c>
      <c r="K37" s="79">
        <v>3</v>
      </c>
      <c r="L37" s="79">
        <v>3</v>
      </c>
      <c r="M37" s="79">
        <v>2</v>
      </c>
      <c r="N37" s="79">
        <v>2</v>
      </c>
      <c r="O37" s="79">
        <v>2</v>
      </c>
      <c r="P37" s="79">
        <v>1</v>
      </c>
      <c r="Q37" s="79">
        <v>3</v>
      </c>
      <c r="R37" s="79">
        <v>2</v>
      </c>
      <c r="S37" s="79">
        <v>2</v>
      </c>
      <c r="T37" s="79">
        <v>2</v>
      </c>
      <c r="U37" s="79">
        <v>1</v>
      </c>
      <c r="V37" s="79">
        <v>3</v>
      </c>
      <c r="W37" s="79">
        <v>2</v>
      </c>
      <c r="X37" s="79">
        <v>2</v>
      </c>
      <c r="Y37" s="79">
        <v>2</v>
      </c>
      <c r="Z37" s="79">
        <v>1</v>
      </c>
      <c r="AA37" s="79">
        <v>3</v>
      </c>
      <c r="AB37" s="79">
        <v>2</v>
      </c>
      <c r="AC37" s="79">
        <v>2</v>
      </c>
      <c r="AD37" s="79">
        <v>2</v>
      </c>
      <c r="AE37" s="79">
        <v>1</v>
      </c>
      <c r="AF37" s="79">
        <v>3</v>
      </c>
      <c r="AG37" s="87">
        <f t="shared" si="1"/>
        <v>2.1</v>
      </c>
      <c r="AH37" s="88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1.7333333333333334</v>
      </c>
      <c r="B38" s="77" t="s">
        <v>36</v>
      </c>
      <c r="C38" s="78">
        <v>2</v>
      </c>
      <c r="D38" s="79">
        <v>1</v>
      </c>
      <c r="E38" s="79">
        <v>3</v>
      </c>
      <c r="F38" s="79">
        <v>2</v>
      </c>
      <c r="G38" s="79">
        <v>2</v>
      </c>
      <c r="H38" s="79">
        <v>2</v>
      </c>
      <c r="I38" s="79">
        <v>2</v>
      </c>
      <c r="J38" s="79">
        <v>1</v>
      </c>
      <c r="K38" s="79">
        <v>3</v>
      </c>
      <c r="L38" s="79">
        <v>2</v>
      </c>
      <c r="M38" s="79">
        <v>2</v>
      </c>
      <c r="N38" s="79">
        <v>2</v>
      </c>
      <c r="O38" s="79">
        <v>1</v>
      </c>
      <c r="P38" s="79">
        <v>1</v>
      </c>
      <c r="Q38" s="79">
        <v>2</v>
      </c>
      <c r="R38" s="79">
        <v>2</v>
      </c>
      <c r="S38" s="79">
        <v>2</v>
      </c>
      <c r="T38" s="79">
        <v>1</v>
      </c>
      <c r="U38" s="79">
        <v>1</v>
      </c>
      <c r="V38" s="79">
        <v>2</v>
      </c>
      <c r="W38" s="79">
        <v>2</v>
      </c>
      <c r="X38" s="79">
        <v>2</v>
      </c>
      <c r="Y38" s="79">
        <v>1</v>
      </c>
      <c r="Z38" s="79">
        <v>1</v>
      </c>
      <c r="AA38" s="79">
        <v>2</v>
      </c>
      <c r="AB38" s="79">
        <v>2</v>
      </c>
      <c r="AC38" s="79">
        <v>2</v>
      </c>
      <c r="AD38" s="79">
        <v>1</v>
      </c>
      <c r="AE38" s="79">
        <v>1</v>
      </c>
      <c r="AF38" s="79">
        <v>2</v>
      </c>
      <c r="AG38" s="87">
        <f t="shared" si="1"/>
        <v>1.7333333333333334</v>
      </c>
      <c r="AH38" s="88" t="str">
        <f t="shared" si="3"/>
        <v>Geliştirilmeli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</v>
      </c>
      <c r="B39" s="77" t="s">
        <v>37</v>
      </c>
      <c r="C39" s="78">
        <v>1</v>
      </c>
      <c r="D39" s="79">
        <v>1</v>
      </c>
      <c r="E39" s="79">
        <v>3</v>
      </c>
      <c r="F39" s="79">
        <v>2</v>
      </c>
      <c r="G39" s="79">
        <v>2</v>
      </c>
      <c r="H39" s="79">
        <v>1</v>
      </c>
      <c r="I39" s="79">
        <v>3</v>
      </c>
      <c r="J39" s="79">
        <v>1</v>
      </c>
      <c r="K39" s="79">
        <v>3</v>
      </c>
      <c r="L39" s="79">
        <v>2</v>
      </c>
      <c r="M39" s="79">
        <v>1</v>
      </c>
      <c r="N39" s="79">
        <v>3</v>
      </c>
      <c r="O39" s="79">
        <v>1</v>
      </c>
      <c r="P39" s="79">
        <v>2</v>
      </c>
      <c r="Q39" s="79">
        <v>2</v>
      </c>
      <c r="R39" s="79">
        <v>1</v>
      </c>
      <c r="S39" s="79">
        <v>1</v>
      </c>
      <c r="T39" s="79">
        <v>1</v>
      </c>
      <c r="U39" s="79">
        <v>2</v>
      </c>
      <c r="V39" s="79">
        <v>2</v>
      </c>
      <c r="W39" s="79">
        <v>1</v>
      </c>
      <c r="X39" s="79">
        <v>3</v>
      </c>
      <c r="Y39" s="79">
        <v>1</v>
      </c>
      <c r="Z39" s="79">
        <v>2</v>
      </c>
      <c r="AA39" s="79">
        <v>2</v>
      </c>
      <c r="AB39" s="79">
        <v>1</v>
      </c>
      <c r="AC39" s="79">
        <v>1</v>
      </c>
      <c r="AD39" s="79">
        <v>1</v>
      </c>
      <c r="AE39" s="79">
        <v>2</v>
      </c>
      <c r="AF39" s="79">
        <v>2</v>
      </c>
      <c r="AG39" s="87">
        <f t="shared" si="1"/>
        <v>1.7</v>
      </c>
      <c r="AH39" s="88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2.0666666666666669</v>
      </c>
      <c r="B40" s="77" t="s">
        <v>38</v>
      </c>
      <c r="C40" s="78">
        <v>3</v>
      </c>
      <c r="D40" s="79">
        <v>1</v>
      </c>
      <c r="E40" s="79">
        <v>3</v>
      </c>
      <c r="F40" s="79">
        <v>1</v>
      </c>
      <c r="G40" s="79">
        <v>3</v>
      </c>
      <c r="H40" s="79">
        <v>3</v>
      </c>
      <c r="I40" s="79">
        <v>3</v>
      </c>
      <c r="J40" s="79">
        <v>1</v>
      </c>
      <c r="K40" s="79">
        <v>3</v>
      </c>
      <c r="L40" s="79">
        <v>1</v>
      </c>
      <c r="M40" s="79">
        <v>3</v>
      </c>
      <c r="N40" s="79">
        <v>3</v>
      </c>
      <c r="O40" s="79">
        <v>1</v>
      </c>
      <c r="P40" s="79">
        <v>2</v>
      </c>
      <c r="Q40" s="79">
        <v>1</v>
      </c>
      <c r="R40" s="79">
        <v>3</v>
      </c>
      <c r="S40" s="79">
        <v>3</v>
      </c>
      <c r="T40" s="79">
        <v>1</v>
      </c>
      <c r="U40" s="79">
        <v>2</v>
      </c>
      <c r="V40" s="79">
        <v>1</v>
      </c>
      <c r="W40" s="79">
        <v>3</v>
      </c>
      <c r="X40" s="79">
        <v>3</v>
      </c>
      <c r="Y40" s="79">
        <v>1</v>
      </c>
      <c r="Z40" s="79">
        <v>2</v>
      </c>
      <c r="AA40" s="79">
        <v>1</v>
      </c>
      <c r="AB40" s="79">
        <v>3</v>
      </c>
      <c r="AC40" s="79">
        <v>3</v>
      </c>
      <c r="AD40" s="79">
        <v>1</v>
      </c>
      <c r="AE40" s="79">
        <v>2</v>
      </c>
      <c r="AF40" s="79">
        <v>1</v>
      </c>
      <c r="AG40" s="87">
        <f t="shared" si="1"/>
        <v>2.0666666666666669</v>
      </c>
      <c r="AH40" s="88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1.7333333333333334</v>
      </c>
      <c r="B41" s="77" t="s">
        <v>39</v>
      </c>
      <c r="C41" s="78">
        <v>1</v>
      </c>
      <c r="D41" s="79">
        <v>1</v>
      </c>
      <c r="E41" s="79">
        <v>3</v>
      </c>
      <c r="F41" s="79">
        <v>1</v>
      </c>
      <c r="G41" s="79">
        <v>1</v>
      </c>
      <c r="H41" s="79">
        <v>1</v>
      </c>
      <c r="I41" s="79">
        <v>1</v>
      </c>
      <c r="J41" s="79">
        <v>1</v>
      </c>
      <c r="K41" s="79">
        <v>3</v>
      </c>
      <c r="L41" s="79">
        <v>3</v>
      </c>
      <c r="M41" s="79">
        <v>1</v>
      </c>
      <c r="N41" s="79">
        <v>1</v>
      </c>
      <c r="O41" s="79">
        <v>1</v>
      </c>
      <c r="P41" s="79">
        <v>3</v>
      </c>
      <c r="Q41" s="79">
        <v>3</v>
      </c>
      <c r="R41" s="79">
        <v>1</v>
      </c>
      <c r="S41" s="79">
        <v>1</v>
      </c>
      <c r="T41" s="79">
        <v>1</v>
      </c>
      <c r="U41" s="79">
        <v>3</v>
      </c>
      <c r="V41" s="79">
        <v>3</v>
      </c>
      <c r="W41" s="79">
        <v>1</v>
      </c>
      <c r="X41" s="79">
        <v>1</v>
      </c>
      <c r="Y41" s="79">
        <v>1</v>
      </c>
      <c r="Z41" s="79">
        <v>3</v>
      </c>
      <c r="AA41" s="79">
        <v>3</v>
      </c>
      <c r="AB41" s="79">
        <v>1</v>
      </c>
      <c r="AC41" s="79">
        <v>1</v>
      </c>
      <c r="AD41" s="79">
        <v>1</v>
      </c>
      <c r="AE41" s="79">
        <v>3</v>
      </c>
      <c r="AF41" s="79">
        <v>3</v>
      </c>
      <c r="AG41" s="87">
        <f t="shared" si="1"/>
        <v>1.7333333333333334</v>
      </c>
      <c r="AH41" s="88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1.7666666666666666</v>
      </c>
      <c r="B42" s="77" t="s">
        <v>40</v>
      </c>
      <c r="C42" s="78">
        <v>3</v>
      </c>
      <c r="D42" s="79">
        <v>1</v>
      </c>
      <c r="E42" s="79">
        <v>1</v>
      </c>
      <c r="F42" s="79">
        <v>1</v>
      </c>
      <c r="G42" s="79">
        <v>1</v>
      </c>
      <c r="H42" s="79">
        <v>3</v>
      </c>
      <c r="I42" s="79">
        <v>3</v>
      </c>
      <c r="J42" s="79">
        <v>1</v>
      </c>
      <c r="K42" s="79">
        <v>2</v>
      </c>
      <c r="L42" s="79">
        <v>1</v>
      </c>
      <c r="M42" s="79">
        <v>3</v>
      </c>
      <c r="N42" s="79">
        <v>3</v>
      </c>
      <c r="O42" s="79">
        <v>1</v>
      </c>
      <c r="P42" s="79">
        <v>1</v>
      </c>
      <c r="Q42" s="79">
        <v>1</v>
      </c>
      <c r="R42" s="79">
        <v>3</v>
      </c>
      <c r="S42" s="79">
        <v>3</v>
      </c>
      <c r="T42" s="79">
        <v>1</v>
      </c>
      <c r="U42" s="79">
        <v>1</v>
      </c>
      <c r="V42" s="79">
        <v>1</v>
      </c>
      <c r="W42" s="79">
        <v>3</v>
      </c>
      <c r="X42" s="79">
        <v>3</v>
      </c>
      <c r="Y42" s="79">
        <v>1</v>
      </c>
      <c r="Z42" s="79">
        <v>1</v>
      </c>
      <c r="AA42" s="79">
        <v>1</v>
      </c>
      <c r="AB42" s="79">
        <v>3</v>
      </c>
      <c r="AC42" s="79">
        <v>3</v>
      </c>
      <c r="AD42" s="79">
        <v>1</v>
      </c>
      <c r="AE42" s="79">
        <v>1</v>
      </c>
      <c r="AF42" s="79">
        <v>1</v>
      </c>
      <c r="AG42" s="87">
        <f t="shared" si="1"/>
        <v>1.7666666666666666</v>
      </c>
      <c r="AH42" s="88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7"/>
      <c r="C43" s="78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87" t="str">
        <f t="shared" si="1"/>
        <v xml:space="preserve"> </v>
      </c>
      <c r="AH43" s="88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1"/>
      <c r="C44" s="82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7" t="str">
        <f t="shared" si="1"/>
        <v xml:space="preserve"> </v>
      </c>
      <c r="AH44" s="89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1"/>
      <c r="C45" s="82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7" t="str">
        <f t="shared" si="1"/>
        <v xml:space="preserve"> </v>
      </c>
      <c r="AH45" s="89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1"/>
      <c r="C46" s="82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7" t="str">
        <f t="shared" si="1"/>
        <v xml:space="preserve"> </v>
      </c>
      <c r="AH46" s="89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1"/>
      <c r="C47" s="82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7" t="str">
        <f t="shared" si="1"/>
        <v xml:space="preserve"> </v>
      </c>
      <c r="AH47" s="89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1"/>
      <c r="C48" s="82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7" t="str">
        <f t="shared" si="1"/>
        <v xml:space="preserve"> </v>
      </c>
      <c r="AH48" s="89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1"/>
      <c r="C49" s="82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7" t="str">
        <f t="shared" si="1"/>
        <v xml:space="preserve"> </v>
      </c>
      <c r="AH49" s="89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1"/>
      <c r="C50" s="82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90" t="str">
        <f t="shared" ref="AG50:AG52" si="4">IFERROR(AVERAGE(C50:AF50)," ")</f>
        <v xml:space="preserve"> </v>
      </c>
      <c r="AH50" s="89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1"/>
      <c r="C51" s="82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90" t="str">
        <f t="shared" si="4"/>
        <v xml:space="preserve"> </v>
      </c>
      <c r="AH51" s="89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4"/>
      <c r="C52" s="85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90" t="str">
        <f t="shared" si="4"/>
        <v xml:space="preserve"> </v>
      </c>
      <c r="AH52" s="89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1">
        <f>IFERROR(AVERAGE(C3:C52),0)</f>
        <v>2</v>
      </c>
      <c r="D53" s="71">
        <f t="shared" ref="D53:AF53" si="5">IFERROR(AVERAGE(D3:D52),0)</f>
        <v>1.925</v>
      </c>
      <c r="E53" s="71">
        <f t="shared" si="5"/>
        <v>2.0750000000000002</v>
      </c>
      <c r="F53" s="71">
        <f t="shared" si="5"/>
        <v>2.15</v>
      </c>
      <c r="G53" s="71">
        <f t="shared" si="5"/>
        <v>1.925</v>
      </c>
      <c r="H53" s="71">
        <f t="shared" si="5"/>
        <v>2.0499999999999998</v>
      </c>
      <c r="I53" s="71">
        <f t="shared" si="5"/>
        <v>2.2999999999999998</v>
      </c>
      <c r="J53" s="71">
        <f t="shared" si="5"/>
        <v>1.9750000000000001</v>
      </c>
      <c r="K53" s="71">
        <f t="shared" si="5"/>
        <v>2.15</v>
      </c>
      <c r="L53" s="71">
        <f t="shared" si="5"/>
        <v>1.95</v>
      </c>
      <c r="M53" s="71">
        <f t="shared" si="5"/>
        <v>2.0499999999999998</v>
      </c>
      <c r="N53" s="71">
        <f t="shared" si="5"/>
        <v>2.0750000000000002</v>
      </c>
      <c r="O53" s="71">
        <f t="shared" si="5"/>
        <v>2.25</v>
      </c>
      <c r="P53" s="71">
        <f t="shared" si="5"/>
        <v>2.1</v>
      </c>
      <c r="Q53" s="71">
        <f t="shared" si="5"/>
        <v>1.95</v>
      </c>
      <c r="R53" s="71">
        <f t="shared" si="5"/>
        <v>2.15</v>
      </c>
      <c r="S53" s="71">
        <f t="shared" si="5"/>
        <v>2.0249999999999999</v>
      </c>
      <c r="T53" s="71">
        <f t="shared" si="5"/>
        <v>2.2000000000000002</v>
      </c>
      <c r="U53" s="71">
        <f t="shared" si="5"/>
        <v>2.125</v>
      </c>
      <c r="V53" s="71">
        <f t="shared" si="5"/>
        <v>1.9750000000000001</v>
      </c>
      <c r="W53" s="71">
        <f t="shared" si="5"/>
        <v>2.0499999999999998</v>
      </c>
      <c r="X53" s="71">
        <f t="shared" si="5"/>
        <v>2.0750000000000002</v>
      </c>
      <c r="Y53" s="71">
        <f t="shared" si="5"/>
        <v>2.25</v>
      </c>
      <c r="Z53" s="71">
        <f t="shared" si="5"/>
        <v>2.1</v>
      </c>
      <c r="AA53" s="71">
        <f t="shared" si="5"/>
        <v>1.95</v>
      </c>
      <c r="AB53" s="71">
        <f t="shared" si="5"/>
        <v>2.15</v>
      </c>
      <c r="AC53" s="71">
        <f t="shared" si="5"/>
        <v>2.0249999999999999</v>
      </c>
      <c r="AD53" s="71">
        <f t="shared" si="5"/>
        <v>2.2000000000000002</v>
      </c>
      <c r="AE53" s="71">
        <f t="shared" si="5"/>
        <v>2.125</v>
      </c>
      <c r="AF53" s="71">
        <f t="shared" si="5"/>
        <v>1.9750000000000001</v>
      </c>
      <c r="AG53" s="113">
        <f>IFERROR(AVERAGE(AG3:AG52),0)</f>
        <v>2.0766666666666667</v>
      </c>
      <c r="AH53" s="115"/>
    </row>
    <row r="54" spans="1:52" ht="75" customHeight="1" thickBot="1" x14ac:dyDescent="0.35">
      <c r="A54" s="14"/>
      <c r="B54" s="19" t="s">
        <v>52</v>
      </c>
      <c r="C54" s="72" t="str">
        <f>IF(AND(C53&gt;=1.75,C53&lt;=3),"ÖĞRETİLDİ",IF(AND(C53&lt;=1.74,C53&gt;0),"ÖĞRETİLEMEDİ",IF(C53=0," ")))</f>
        <v>ÖĞRETİLDİ</v>
      </c>
      <c r="D54" s="73" t="str">
        <f t="shared" ref="D54:AF54" si="6">IF(AND(D53&gt;=1.75,D53&lt;=3),"ÖĞRETİLDİ",IF(AND(D53&lt;=1.74,D53&gt;0),"ÖĞRETİLEMEDİ",IF(D53=0," ")))</f>
        <v>ÖĞRETİLDİ</v>
      </c>
      <c r="E54" s="73" t="str">
        <f t="shared" si="6"/>
        <v>ÖĞRETİLDİ</v>
      </c>
      <c r="F54" s="73" t="str">
        <f t="shared" si="6"/>
        <v>ÖĞRETİLDİ</v>
      </c>
      <c r="G54" s="73" t="str">
        <f t="shared" si="6"/>
        <v>ÖĞRETİLDİ</v>
      </c>
      <c r="H54" s="73" t="str">
        <f t="shared" si="6"/>
        <v>ÖĞRETİLDİ</v>
      </c>
      <c r="I54" s="73" t="str">
        <f t="shared" si="6"/>
        <v>ÖĞRETİLDİ</v>
      </c>
      <c r="J54" s="73" t="str">
        <f t="shared" si="6"/>
        <v>ÖĞRETİLDİ</v>
      </c>
      <c r="K54" s="73" t="str">
        <f t="shared" si="6"/>
        <v>ÖĞRETİLDİ</v>
      </c>
      <c r="L54" s="73" t="str">
        <f t="shared" si="6"/>
        <v>ÖĞRETİLDİ</v>
      </c>
      <c r="M54" s="73" t="str">
        <f t="shared" si="6"/>
        <v>ÖĞRETİLDİ</v>
      </c>
      <c r="N54" s="73" t="str">
        <f t="shared" si="6"/>
        <v>ÖĞRETİLDİ</v>
      </c>
      <c r="O54" s="73" t="str">
        <f t="shared" si="6"/>
        <v>ÖĞRETİLDİ</v>
      </c>
      <c r="P54" s="73" t="str">
        <f t="shared" si="6"/>
        <v>ÖĞRETİLDİ</v>
      </c>
      <c r="Q54" s="73" t="str">
        <f t="shared" si="6"/>
        <v>ÖĞRETİLDİ</v>
      </c>
      <c r="R54" s="73" t="str">
        <f t="shared" si="6"/>
        <v>ÖĞRETİLDİ</v>
      </c>
      <c r="S54" s="73" t="str">
        <f t="shared" si="6"/>
        <v>ÖĞRETİLDİ</v>
      </c>
      <c r="T54" s="73" t="str">
        <f t="shared" si="6"/>
        <v>ÖĞRETİLDİ</v>
      </c>
      <c r="U54" s="73" t="str">
        <f t="shared" si="6"/>
        <v>ÖĞRETİLDİ</v>
      </c>
      <c r="V54" s="73" t="str">
        <f t="shared" si="6"/>
        <v>ÖĞRETİLDİ</v>
      </c>
      <c r="W54" s="73" t="str">
        <f t="shared" si="6"/>
        <v>ÖĞRETİLDİ</v>
      </c>
      <c r="X54" s="73" t="str">
        <f t="shared" si="6"/>
        <v>ÖĞRETİLDİ</v>
      </c>
      <c r="Y54" s="73" t="str">
        <f t="shared" si="6"/>
        <v>ÖĞRETİLDİ</v>
      </c>
      <c r="Z54" s="73" t="str">
        <f t="shared" si="6"/>
        <v>ÖĞRETİLDİ</v>
      </c>
      <c r="AA54" s="73" t="str">
        <f t="shared" si="6"/>
        <v>ÖĞRETİLDİ</v>
      </c>
      <c r="AB54" s="73" t="str">
        <f t="shared" si="6"/>
        <v>ÖĞRETİLDİ</v>
      </c>
      <c r="AC54" s="73" t="str">
        <f t="shared" si="6"/>
        <v>ÖĞRETİLDİ</v>
      </c>
      <c r="AD54" s="73" t="str">
        <f t="shared" si="6"/>
        <v>ÖĞRETİLDİ</v>
      </c>
      <c r="AE54" s="73" t="str">
        <f t="shared" si="6"/>
        <v>ÖĞRETİLDİ</v>
      </c>
      <c r="AF54" s="73" t="str">
        <f t="shared" si="6"/>
        <v>ÖĞRETİLDİ</v>
      </c>
      <c r="AG54" s="114"/>
      <c r="AH54" s="116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2.125</v>
      </c>
      <c r="V57" s="28">
        <f t="shared" si="7"/>
        <v>1.9750000000000001</v>
      </c>
      <c r="W57" s="28">
        <f t="shared" si="7"/>
        <v>2.0499999999999998</v>
      </c>
      <c r="X57" s="28">
        <f t="shared" si="7"/>
        <v>2.0750000000000002</v>
      </c>
      <c r="Y57" s="28">
        <f t="shared" si="7"/>
        <v>2.25</v>
      </c>
      <c r="Z57" s="28">
        <f t="shared" si="7"/>
        <v>2.1</v>
      </c>
      <c r="AA57" s="28">
        <f t="shared" si="7"/>
        <v>1.95</v>
      </c>
      <c r="AB57" s="28">
        <f t="shared" si="7"/>
        <v>2.15</v>
      </c>
      <c r="AC57" s="28">
        <f t="shared" si="7"/>
        <v>2.0249999999999999</v>
      </c>
      <c r="AD57" s="28">
        <f t="shared" si="7"/>
        <v>2.2000000000000002</v>
      </c>
      <c r="AE57" s="28">
        <f t="shared" si="7"/>
        <v>2.125</v>
      </c>
      <c r="AF57" s="30">
        <f t="shared" si="7"/>
        <v>1.9750000000000001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M.3.1.1.1. Üç basamaklı doğal sayıları okur ve yazar.</v>
      </c>
      <c r="D58" s="34" t="str">
        <f t="shared" ref="D58:AF58" si="8">D2</f>
        <v>M.3.1.1.2. 1000 içinde herhangi bir sayıdan başlayarak birer, onar ve yüzer ileriye doğru ritmik sayar.
M.3.1.1.6. 100 içinde altışar, yedişer, sekizer ve dokuzar ileriye ritmik sayar.</v>
      </c>
      <c r="E58" s="34" t="str">
        <f t="shared" si="8"/>
        <v>M.3.1.1.3. Üç basamaklı doğal sayıların basamak adlarını, basamaklarındaki rakamların basamak değerlerini belirler.</v>
      </c>
      <c r="F58" s="34" t="str">
        <f t="shared" si="8"/>
        <v>M.3.1.1.4. En çok üç basamaklı doğal sayıları en yakın onluğa ya da yüzlüğe yuvarlar.</v>
      </c>
      <c r="G58" s="34" t="str">
        <f t="shared" si="8"/>
        <v>M.3.1.1.5. 1000’den küçük en çok beş doğal sayıyı karşılaştırır ve sembol kullanarak sıralar.</v>
      </c>
      <c r="H58" s="34" t="str">
        <f t="shared" si="8"/>
        <v>M.3.1.1.7. Aralarındaki fark sabit olan sayı örüntüsünü genişletir ve oluşturur.</v>
      </c>
      <c r="I58" s="34" t="str">
        <f t="shared" si="8"/>
        <v>M.3.1.1.8. Tek ve çift doğal sayıları kavrar.
M.3.1.1.9. Tek ve çift doğal sayıların toplamlarını model üzerinde inceleyerek toplamların tek mi çift mi olduğunu ifade eder.</v>
      </c>
      <c r="J58" s="34" t="str">
        <f t="shared" si="8"/>
        <v>M.3.1.1.10. 20’ye kadar olan Romen rakamlarını okur ve yazar.</v>
      </c>
      <c r="K58" s="34" t="str">
        <f t="shared" si="8"/>
        <v>M.3.1.2.1. En çok üç basamaklı sayılarla eldesiz ve eldeli toplama işlemini yapar.</v>
      </c>
      <c r="L58" s="34" t="str">
        <f t="shared" si="8"/>
        <v>M.3.1.2.2. Üç doğal sayı ile yapılan toplama işleminde sayıların birbirleriyle toplanma sırasının değişmesinin sonucu değiştirmediğini gösterir.</v>
      </c>
      <c r="M58" s="34" t="str">
        <f t="shared" si="8"/>
        <v>M.3.1.3.1. Onluk bozma gerektiren ve gerektirmeyen çıkarma işlemi yapar.</v>
      </c>
      <c r="N58" s="34" t="str">
        <f t="shared" si="8"/>
        <v>M.3.1.3.2. İki basamaklı sayılardan 10’un katı olan iki basamaklı sayıları, üç basamaklı 100’ün katı olan doğal sayılardan 10’un katı olan iki basamaklı doğal sayıları zihinden çıkarır.</v>
      </c>
      <c r="O58" s="34" t="str">
        <f t="shared" si="8"/>
        <v>M.3.1.2.3. İki sayının toplamını tahmin eder ve tahminini işlem sonucuyla karşılaştırır.</v>
      </c>
      <c r="P58" s="34" t="str">
        <f t="shared" si="8"/>
        <v>M.3.1.2.4. Zihinden toplama işlemi yapar.</v>
      </c>
      <c r="Q58" s="34" t="str">
        <f t="shared" si="8"/>
        <v>M.3.1.2.5. Bir toplama işleminde verilmeyen toplananı bulur.</v>
      </c>
      <c r="R58" s="34" t="str">
        <f t="shared" si="8"/>
        <v>M.3.1.2.6. Doğal sayılarla toplama işlemini gerektiren problemleri çözer.</v>
      </c>
      <c r="S58" s="34" t="str">
        <f t="shared" si="8"/>
        <v>M.3.1.3.3. Doğal sayılarla yapılan çıkarma işleminin sonucunu tahmin eder, tahminini işlem sonucuyla karşılaştırır.</v>
      </c>
      <c r="T58" s="34" t="str">
        <f t="shared" si="8"/>
        <v>M.3.1.3.4. Doğal sayılarla toplama ve çıkarma işlemlerini gerektiren problemleri çözer.</v>
      </c>
      <c r="U58" s="34" t="str">
        <f t="shared" si="8"/>
        <v>M.3.4.1.1. Şekil ve nesne grafiğinde gösterilen bilgileri açıklayarak grafikten çetele ve sıklık tablosuna dönüşümler
yapar ve yorumlar.</v>
      </c>
      <c r="V58" s="34" t="str">
        <f t="shared" si="8"/>
        <v>M.3.4.1.2. Grafiklerde verilen bilgileri kullanarak veya grafikler oluşturarak toplama ve çıkarma işlemleri gerektiren problemleri çözer.</v>
      </c>
      <c r="W58" s="34" t="str">
        <f t="shared" si="8"/>
        <v>M.3.4.1.3. En çok üç veri grubuna ait basit tabloları okur, yorumlar ve tablodan elde ettiği veriyi düzenler.</v>
      </c>
      <c r="X58" s="34" t="str">
        <f t="shared" si="8"/>
        <v>M.3.1.4.1. Çarpma işleminin kat anlamını açıklar.
M.3.1.4.2. Çarpım tablosunu oluşturur.</v>
      </c>
      <c r="Y58" s="34" t="str">
        <f t="shared" si="8"/>
        <v>M.3.1.4.3. İki basamaklı bir doğal sayıyla en çok iki basamaklı bir doğal sayıyı, en çok üç basamaklı bir doğal sayıyla bir basamaklı bir doğal sayıyı çarpar.</v>
      </c>
      <c r="Z58" s="34" t="str">
        <f t="shared" si="8"/>
        <v>M.3.1.4.4. 10 ve 100 ile kısa yoldan çarpma işlemi yapar.</v>
      </c>
      <c r="AA58" s="34" t="str">
        <f t="shared" si="8"/>
        <v>M.3.1.4.5. 5'e kadar (5 dâhil) çarpım tablosundaki sayıları kullanarak çarpma işleminde çarpanlardan biri
bir arttırıldığında veya azaltıldığında çarpma işleminin sonucunun nasıl değiştiğini fark eder.</v>
      </c>
      <c r="AB58" s="34" t="str">
        <f t="shared" si="8"/>
        <v xml:space="preserve">
M.3.1.4.6. Biri çarpma işlemi olmak üzere iki işlem gerektiren problemleri çözer.</v>
      </c>
      <c r="AC58" s="34" t="str">
        <f t="shared" si="8"/>
        <v>M.3.1.5.1. İki basamaklı doğal sayıları bir basamaklı doğal sayılara böler.
M.3.1.5.2. Birler basamağı sıfır olan iki basamaklı bir doğal sayıyı 10’a kısa yoldan böler.</v>
      </c>
      <c r="AD58" s="34" t="str">
        <f t="shared" si="8"/>
        <v>M.3.1.5.3. Bölme işleminde bölünen, bölen, bölüm ve kalan arasındaki ilişkiyi fark eder.</v>
      </c>
      <c r="AE58" s="34" t="str">
        <f t="shared" si="8"/>
        <v>EBA TV İzleme</v>
      </c>
      <c r="AF58" s="35" t="str">
        <f t="shared" si="8"/>
        <v>Canlı Derslere Katılım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</v>
      </c>
      <c r="D60" s="38">
        <f>+$AG$4</f>
        <v>1.9666666666666666</v>
      </c>
      <c r="E60" s="38">
        <f>+$AG$5</f>
        <v>1.8333333333333333</v>
      </c>
      <c r="F60" s="38">
        <f>+$AG$6</f>
        <v>1.5666666666666667</v>
      </c>
      <c r="G60" s="38">
        <f>+$AG$7</f>
        <v>1.8</v>
      </c>
      <c r="H60" s="38">
        <f>+$AG$8</f>
        <v>1.8333333333333333</v>
      </c>
      <c r="I60" s="38">
        <f>+$AG$9</f>
        <v>1.4333333333333333</v>
      </c>
      <c r="J60" s="38">
        <f>+$AG$10</f>
        <v>2.2333333333333334</v>
      </c>
      <c r="K60" s="38">
        <f>+$AG$11</f>
        <v>2.4</v>
      </c>
      <c r="L60" s="38">
        <f>+$AG$12</f>
        <v>2.9333333333333331</v>
      </c>
      <c r="M60" s="38">
        <f>+$AG$13</f>
        <v>2.3666666666666667</v>
      </c>
      <c r="N60" s="38">
        <f>+$AG$14</f>
        <v>2.1666666666666665</v>
      </c>
      <c r="O60" s="38">
        <f>+$AG$15</f>
        <v>1.8666666666666667</v>
      </c>
      <c r="P60" s="38">
        <f>+$AG$16</f>
        <v>2.1666666666666665</v>
      </c>
      <c r="Q60" s="38">
        <f>+$AG$17</f>
        <v>2.4333333333333331</v>
      </c>
      <c r="R60" s="38">
        <f>+$AG$18</f>
        <v>2.0333333333333332</v>
      </c>
      <c r="S60" s="38">
        <f>+$AG$19</f>
        <v>1.9666666666666666</v>
      </c>
      <c r="T60" s="38">
        <f>+$AG$20</f>
        <v>2.4</v>
      </c>
      <c r="U60" s="38">
        <f>+$AG$21</f>
        <v>2.8333333333333335</v>
      </c>
      <c r="V60" s="38">
        <f>+$AG$22</f>
        <v>2.0666666666666669</v>
      </c>
      <c r="W60" s="38">
        <f>+$AG$23</f>
        <v>1.8333333333333333</v>
      </c>
      <c r="X60" s="38">
        <f>+$AG$24</f>
        <v>2.6333333333333333</v>
      </c>
      <c r="Y60" s="38">
        <f>+$AG$25</f>
        <v>2.1666666666666665</v>
      </c>
      <c r="Z60" s="38">
        <f>+$AG$26</f>
        <v>1.4666666666666666</v>
      </c>
      <c r="AA60" s="38">
        <f>+$AG$27</f>
        <v>1.4666666666666666</v>
      </c>
      <c r="AB60" s="38">
        <f>+$AG$28</f>
        <v>1.9666666666666666</v>
      </c>
      <c r="AC60" s="38">
        <f>+$AG$29</f>
        <v>1.8666666666666667</v>
      </c>
      <c r="AD60" s="38">
        <f>+$AG$30</f>
        <v>1.8666666666666667</v>
      </c>
      <c r="AE60" s="38">
        <f>+$AG$31</f>
        <v>2.4333333333333331</v>
      </c>
      <c r="AF60" s="38">
        <f>+$AG$32</f>
        <v>2.5</v>
      </c>
      <c r="AG60" s="38">
        <f>+$AG$33</f>
        <v>2.5333333333333332</v>
      </c>
      <c r="AH60" s="38">
        <f>+$AG$34</f>
        <v>2.4333333333333331</v>
      </c>
      <c r="AI60" s="38">
        <f>+$AG$35</f>
        <v>2.6</v>
      </c>
      <c r="AJ60" s="38">
        <f>+$AG$36</f>
        <v>2.6</v>
      </c>
      <c r="AK60" s="38">
        <f>+$AG$37</f>
        <v>2.1</v>
      </c>
      <c r="AL60" s="38">
        <f>+$AG$38</f>
        <v>1.7333333333333334</v>
      </c>
      <c r="AM60" s="38">
        <f>+$AG$39</f>
        <v>1.7</v>
      </c>
      <c r="AN60" s="38">
        <f>+$AG$40</f>
        <v>2.0666666666666669</v>
      </c>
      <c r="AO60" s="38">
        <f>+$AG$41</f>
        <v>1.7333333333333334</v>
      </c>
      <c r="AP60" s="38">
        <f>+$AG$42</f>
        <v>1.7666666666666666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</v>
      </c>
      <c r="D64" s="46">
        <f>AG4</f>
        <v>1.9666666666666666</v>
      </c>
      <c r="E64" s="46">
        <f>AG5</f>
        <v>1.8333333333333333</v>
      </c>
      <c r="F64" s="46">
        <f>AG6</f>
        <v>1.5666666666666667</v>
      </c>
      <c r="G64" s="46">
        <f>AG7</f>
        <v>1.8</v>
      </c>
      <c r="H64" s="46">
        <f>AG8</f>
        <v>1.8333333333333333</v>
      </c>
      <c r="I64" s="46">
        <f>AG9</f>
        <v>1.4333333333333333</v>
      </c>
      <c r="J64" s="46">
        <f>AG10</f>
        <v>2.2333333333333334</v>
      </c>
      <c r="K64" s="46">
        <f>AG11</f>
        <v>2.4</v>
      </c>
      <c r="L64" s="46">
        <f>AG12</f>
        <v>2.9333333333333331</v>
      </c>
      <c r="M64" s="46">
        <f>AG13</f>
        <v>2.3666666666666667</v>
      </c>
      <c r="N64" s="46">
        <f>AG14</f>
        <v>2.1666666666666665</v>
      </c>
      <c r="O64" s="46">
        <f>AG15</f>
        <v>1.8666666666666667</v>
      </c>
      <c r="P64" s="46">
        <f>AG16</f>
        <v>2.1666666666666665</v>
      </c>
      <c r="Q64" s="46">
        <f>AG17</f>
        <v>2.4333333333333331</v>
      </c>
      <c r="R64" s="46">
        <f>AG18</f>
        <v>2.0333333333333332</v>
      </c>
      <c r="S64" s="46">
        <f>AG19</f>
        <v>1.9666666666666666</v>
      </c>
      <c r="T64" s="46">
        <f>AG20</f>
        <v>2.4</v>
      </c>
      <c r="U64" s="46">
        <f>AG21</f>
        <v>2.8333333333333335</v>
      </c>
      <c r="V64" s="46">
        <f>AG22</f>
        <v>2.0666666666666669</v>
      </c>
      <c r="W64" s="46">
        <f>AG23</f>
        <v>1.8333333333333333</v>
      </c>
      <c r="X64" s="46">
        <f>AG24</f>
        <v>2.6333333333333333</v>
      </c>
      <c r="Y64" s="46">
        <f>AG25</f>
        <v>2.1666666666666665</v>
      </c>
      <c r="Z64" s="46">
        <f>AG26</f>
        <v>1.4666666666666666</v>
      </c>
      <c r="AA64" s="46">
        <f>AG27</f>
        <v>1.4666666666666666</v>
      </c>
      <c r="AB64" s="46">
        <f>AG28</f>
        <v>1.9666666666666666</v>
      </c>
      <c r="AC64" s="46">
        <f>AG29</f>
        <v>1.8666666666666667</v>
      </c>
      <c r="AD64" s="46">
        <f>AG30</f>
        <v>1.8666666666666667</v>
      </c>
      <c r="AE64" s="46">
        <f>AG31</f>
        <v>2.4333333333333331</v>
      </c>
      <c r="AF64" s="46">
        <f>AG32</f>
        <v>2.5</v>
      </c>
      <c r="AG64" s="47">
        <f>AG33</f>
        <v>2.5333333333333332</v>
      </c>
      <c r="AH64" s="47">
        <f>AG34</f>
        <v>2.4333333333333331</v>
      </c>
      <c r="AI64" s="47">
        <f>AG35</f>
        <v>2.6</v>
      </c>
      <c r="AJ64" s="47">
        <f>AG36</f>
        <v>2.6</v>
      </c>
      <c r="AK64" s="47">
        <f>AG37</f>
        <v>2.1</v>
      </c>
      <c r="AL64" s="47">
        <f>AG38</f>
        <v>1.7333333333333334</v>
      </c>
      <c r="AM64" s="47">
        <f>AG39</f>
        <v>1.7</v>
      </c>
      <c r="AN64" s="47">
        <f>AG40</f>
        <v>2.0666666666666669</v>
      </c>
      <c r="AO64" s="47">
        <f>AG41</f>
        <v>1.7333333333333334</v>
      </c>
      <c r="AP64" s="47">
        <f>AG42</f>
        <v>1.7666666666666666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2.9333333333333331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>
        <f ca="1">HLOOKUP(C69,OFFSET(C53,0,G69,4,30-G69),4,0)</f>
        <v>23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2.8333333333333335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1.4333333333333333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13</v>
      </c>
      <c r="E70" s="60">
        <f ca="1">IF(D69=D70,F69,D70)</f>
        <v>23</v>
      </c>
      <c r="F70" s="59">
        <f ca="1">HLOOKUP(C70,OFFSET(C53,0,G70,4,30-G70),4,0)</f>
        <v>23</v>
      </c>
      <c r="G70" s="49">
        <f>MATCH(C70,C53:AF53,0)</f>
        <v>13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2.6333333333333333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1.4666666666666666</v>
      </c>
      <c r="X70" s="59">
        <f>MATCH(W70,C60:AZ60,0)</f>
        <v>24</v>
      </c>
      <c r="Y70" s="60">
        <f>IF(X69=X70,Z69,X70)</f>
        <v>24</v>
      </c>
      <c r="Z70" s="59">
        <f ca="1">HLOOKUP(W70,OFFSET(C60,0,AA70,4,50-AA70),4,0)</f>
        <v>25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Eqxpc4rCrnQQk2+mfUKC0oRN5daUakrlBz7vcATAh+Y9CGYe+cRuT+Ka1e+iO4JywN8yZy+yzvNkQBcYqD33Iw==" saltValue="2L0xFx19WY7STf+Fpl2ldA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2021-01-11T10:42:04Z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