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3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W53" i="2"/>
  <c r="X53" i="2"/>
  <c r="Y53" i="2"/>
  <c r="Z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<sst xmlns="http://schemas.openxmlformats.org/spreadsheetml/2006/main" count="88" uniqueCount="82">
  <si>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</si>
  <si>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</si>
  <si>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</si>
  <si>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</si>
  <si>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</si>
  <si>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</si>
  <si>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</si>
  <si>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</si>
  <si>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</si>
  <si>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</si>
  <si>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</si>
  <si>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</si>
  <si>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</si>
  <si>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</si>
  <si>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</si>
  <si>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</si>
  <si>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</si>
  <si>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</si>
  <si>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</si>
  <si>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</si>
  <si>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</si>
  <si>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</si>
  <si>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</si>
  <si>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</si>
  <si>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</si>
  <si>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</si>
  <si>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</si>
  <si>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</si>
  <si>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</si>
  <si>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</si>
  <si>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</si>
  <si>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</si>
  <si>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</si>
  <si>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</si>
  <si>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</si>
  <si>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</si>
  <si>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</si>
  <si>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</si>
  <si>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</si>
  <si>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</si>
  <si>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</si>
  <si>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</si>
  <si>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</si>
  <si>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</si>
  <si>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</si>
  <si>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</si>
  <si>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</si>
  <si>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</si>
  <si>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</si>
  <si>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</si>
  <si>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</si>
  <si>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</si>
  <si>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</si>
  <si>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</si>
  <si>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</si>
  <si>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</si>
  <si>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HB.3.1.1. Güçlü yönlerini ve güçlendirilmesi gereken yönlerini fark eder.</t>
  </si>
  <si>
    <t>HB.3.1.2. Davranışlarının kendisini ve arkadaşlarını nasıl etkilediğini fark eder.</t>
  </si>
  <si>
    <t>HB.3.1.3. Arkadaşlarının davranışlarının kendisini nasıl etkilediğini fark eder.</t>
  </si>
  <si>
    <t>HB.3.1.4. Arkadaşlık sürecinde dikkat edilmesi gereken hususları kavrar.</t>
  </si>
  <si>
    <t>HB.3.1.5. Sınıfının ve okulunun krokisini çizer.</t>
  </si>
  <si>
    <t>HB.3.1.6. Okulunun bireysel ve toplumsal katkılarının fark eder.</t>
  </si>
  <si>
    <t>HB.3.1.7. Okuldaki sosyal yardımlaşma ve dayanışmayla ilgili çalışmalara katılmaya istekli olur.</t>
  </si>
  <si>
    <t>HB.3.1.8. Okula ilişkin istek ve ihtiyaçlarını okul ortamında demokratik yollarla ifade eder.</t>
  </si>
  <si>
    <t>HB.3.1.9. Okul kaynaklarının etkili ve verimli kullanımına yönelik özgün önerilerde bulunur.</t>
  </si>
  <si>
    <t>HB.3.1.10. İlgi duyduğu meslekleri ve özelliklerini araştırır.</t>
  </si>
  <si>
    <t>HB.3.2.1. Aile büyüklerinin çocukluk dönemlerinin özellikleri ile kendi çocukluk döneminin özelliklerini karşılaştırır.</t>
  </si>
  <si>
    <t>HB.3.2.2. Komşuluk ilişkilerinin ailesi ve kendisi açısından önemine örnekler verir.</t>
  </si>
  <si>
    <t>HB.3.2.3. Evinin bulunduğu yerin krokisini çizer.</t>
  </si>
  <si>
    <t>HB.3.2.4. Evde üzerine düşen görev ve sorumlulukları yerine getirir.</t>
  </si>
  <si>
    <t>HB.3.2.5. Evde kullanılan alet ve teknolojik ürünlerin hayatımıza olan katkılarına örnekler verir.</t>
  </si>
  <si>
    <t>HB.3.2.6. Evdeki kaynakların etkili ve verimli kullanımına yönelik özgün önerilerde bulunur.</t>
  </si>
  <si>
    <t>HB.3.2.7. Planlı olmanın kişisel yaşamına olan katkılarına örnekler verir.</t>
  </si>
  <si>
    <t>HB.3.2.8. İstek ve ihtiyaçlarını karşılarken kendisinin ve ailesinin bütçesini korumaya özen gösterir.</t>
  </si>
  <si>
    <t>HB.3.3.1. Kişisel bakımını yaparken kaynakları verimli kullanır.</t>
  </si>
  <si>
    <t>HB.3.3.2. Yiyecek ve içecekler satın alınırken bilinçli tüketici davranışları gösterir.</t>
  </si>
  <si>
    <t>HB.3.3.3. Sağlığını korumak için mevsimlere özgü yiyeceklerle beslenir</t>
  </si>
  <si>
    <t>HB.3.3.4. Sağlığını korumak için yeterli ve dengeli beslenir.</t>
  </si>
  <si>
    <t>EBA Tv İzleme</t>
  </si>
  <si>
    <t>Canlı Derslere Katılım</t>
  </si>
  <si>
    <t>2020-2021 Eğitim Öğretim Yılı
1.Dönem 
3.Sınıf Hayat Bilgisi
Kazanım Değerlendirme Ölçeği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</si>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</sst>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D6" sqref="D6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80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HB.3.1.7. Okuldaki sosyal yardımlaşma ve dayanışmayla ilgili çalışmalara katılmaya istekli olur.</v>
      </c>
      <c r="E4" s="65" t="str">
        <f>HLOOKUP(VERİLER!E69,VERİLER!$C$56:$AF$58,3,0)</f>
        <v>HB.3.2.3. Evinin bulunduğu yerin krokisini çizer.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HB.3.1.2. Davranışlarının kendisini ve arkadaşlarını nasıl etkilediğini fark eder.</v>
      </c>
      <c r="E7" s="65" t="str">
        <f ca="1">HLOOKUP(VERİLER!K69,VERİLER!$C$56:$AF$58,3,0)</f>
        <v>HB.3.1.5. Sınıfının ve okulunun krokisini çizer.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2.9166666666666665</v>
      </c>
      <c r="E9" s="64">
        <f>IFERROR(LARGE(VERİLER!AG3:AG52,2),0)</f>
        <v>2.8333333333333335</v>
      </c>
      <c r="F9" s="108" t="s">
        <v>81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1.2916666666666667</v>
      </c>
      <c r="E12" s="64">
        <f>IFERROR(SMALL(VERİLER!AG3:AG52,2),0)</f>
        <v>1.4583333333333333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2.0781249999999996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GEWNv0bKsnMbf2gBX4OUG53H99/UmVyDyCObhWPUmznf2qyVuf30+emibyE5UkeLRA55Yf7KyT1nndmWAiAo7w==" saltValue="+R/DLlMyImViz3xoKPBTj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3" zoomScale="70" zoomScaleNormal="70" workbookViewId="0">
      <selection activeCell="AA2" sqref="AA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56</v>
      </c>
      <c r="D2" s="93" t="s">
        <v>57</v>
      </c>
      <c r="E2" s="70" t="s">
        <v>58</v>
      </c>
      <c r="F2" s="70" t="s">
        <v>59</v>
      </c>
      <c r="G2" s="93" t="s">
        <v>60</v>
      </c>
      <c r="H2" s="70" t="s">
        <v>61</v>
      </c>
      <c r="I2" s="70" t="s">
        <v>62</v>
      </c>
      <c r="J2" s="70" t="s">
        <v>63</v>
      </c>
      <c r="K2" s="70" t="s">
        <v>64</v>
      </c>
      <c r="L2" s="70" t="s">
        <v>65</v>
      </c>
      <c r="M2" s="70" t="s">
        <v>66</v>
      </c>
      <c r="N2" s="70" t="s">
        <v>67</v>
      </c>
      <c r="O2" s="70" t="s">
        <v>68</v>
      </c>
      <c r="P2" s="70" t="s">
        <v>69</v>
      </c>
      <c r="Q2" s="70" t="s">
        <v>70</v>
      </c>
      <c r="R2" s="70" t="s">
        <v>71</v>
      </c>
      <c r="S2" s="70" t="s">
        <v>72</v>
      </c>
      <c r="T2" s="70" t="s">
        <v>73</v>
      </c>
      <c r="U2" s="70" t="s">
        <v>74</v>
      </c>
      <c r="V2" s="70" t="s">
        <v>75</v>
      </c>
      <c r="W2" s="70" t="s">
        <v>76</v>
      </c>
      <c r="X2" s="70" t="s">
        <v>77</v>
      </c>
      <c r="Y2" s="118" t="s">
        <v>78</v>
      </c>
      <c r="Z2" s="118" t="s">
        <v>79</v>
      </c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1.2916666666666667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119"/>
      <c r="AB3" s="119"/>
      <c r="AC3" s="119"/>
      <c r="AD3" s="119"/>
      <c r="AE3" s="119"/>
      <c r="AF3" s="119"/>
      <c r="AG3" s="88">
        <f t="shared" ref="AG3:AG49" si="1">IFERROR(AVERAGE(C3:AF3)," ")</f>
        <v>1.2916666666666667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1.9583333333333333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120"/>
      <c r="AB4" s="120"/>
      <c r="AC4" s="120"/>
      <c r="AD4" s="120"/>
      <c r="AE4" s="120"/>
      <c r="AF4" s="120"/>
      <c r="AG4" s="88">
        <f t="shared" si="1"/>
        <v>1.9583333333333333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1.7916666666666667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120"/>
      <c r="AB5" s="120"/>
      <c r="AC5" s="120"/>
      <c r="AD5" s="120"/>
      <c r="AE5" s="120"/>
      <c r="AF5" s="120"/>
      <c r="AG5" s="88">
        <f t="shared" si="1"/>
        <v>1.7916666666666667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1.5416666666666667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120"/>
      <c r="AB6" s="120"/>
      <c r="AC6" s="120"/>
      <c r="AD6" s="120"/>
      <c r="AE6" s="120"/>
      <c r="AF6" s="120"/>
      <c r="AG6" s="88">
        <f t="shared" si="1"/>
        <v>1.5416666666666667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1.7916666666666667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120"/>
      <c r="AB7" s="120"/>
      <c r="AC7" s="120"/>
      <c r="AD7" s="120"/>
      <c r="AE7" s="120"/>
      <c r="AF7" s="120"/>
      <c r="AG7" s="88">
        <f t="shared" si="1"/>
        <v>1.7916666666666667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1.8333333333333333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120"/>
      <c r="AB8" s="120"/>
      <c r="AC8" s="120"/>
      <c r="AD8" s="120"/>
      <c r="AE8" s="120"/>
      <c r="AF8" s="120"/>
      <c r="AG8" s="88">
        <f t="shared" si="1"/>
        <v>1.8333333333333333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1.4583333333333333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120"/>
      <c r="AB9" s="120"/>
      <c r="AC9" s="120"/>
      <c r="AD9" s="120"/>
      <c r="AE9" s="120"/>
      <c r="AF9" s="120"/>
      <c r="AG9" s="88">
        <f t="shared" si="1"/>
        <v>1.4583333333333333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2.2916666666666665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120"/>
      <c r="AB10" s="120"/>
      <c r="AC10" s="120"/>
      <c r="AD10" s="120"/>
      <c r="AE10" s="120"/>
      <c r="AF10" s="120"/>
      <c r="AG10" s="88">
        <f t="shared" si="1"/>
        <v>2.2916666666666665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2.4583333333333335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120"/>
      <c r="AB11" s="120"/>
      <c r="AC11" s="120"/>
      <c r="AD11" s="120"/>
      <c r="AE11" s="120"/>
      <c r="AF11" s="120"/>
      <c r="AG11" s="88">
        <f t="shared" si="1"/>
        <v>2.4583333333333335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2.9166666666666665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120"/>
      <c r="AB12" s="120"/>
      <c r="AC12" s="120"/>
      <c r="AD12" s="120"/>
      <c r="AE12" s="120"/>
      <c r="AF12" s="120"/>
      <c r="AG12" s="88">
        <f t="shared" si="1"/>
        <v>2.9166666666666665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2.2916666666666665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120"/>
      <c r="AB13" s="120"/>
      <c r="AC13" s="120"/>
      <c r="AD13" s="120"/>
      <c r="AE13" s="120"/>
      <c r="AF13" s="120"/>
      <c r="AG13" s="88">
        <f t="shared" si="1"/>
        <v>2.2916666666666665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2.125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120"/>
      <c r="AB14" s="120"/>
      <c r="AC14" s="120"/>
      <c r="AD14" s="120"/>
      <c r="AE14" s="120"/>
      <c r="AF14" s="120"/>
      <c r="AG14" s="88">
        <f t="shared" si="1"/>
        <v>2.125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1.8333333333333333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120"/>
      <c r="AB15" s="120"/>
      <c r="AC15" s="120"/>
      <c r="AD15" s="120"/>
      <c r="AE15" s="120"/>
      <c r="AF15" s="120"/>
      <c r="AG15" s="88">
        <f t="shared" si="1"/>
        <v>1.8333333333333333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2.125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120"/>
      <c r="AB16" s="120"/>
      <c r="AC16" s="120"/>
      <c r="AD16" s="120"/>
      <c r="AE16" s="120"/>
      <c r="AF16" s="120"/>
      <c r="AG16" s="88">
        <f t="shared" si="1"/>
        <v>2.125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2.375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120"/>
      <c r="AB17" s="120"/>
      <c r="AC17" s="120"/>
      <c r="AD17" s="120"/>
      <c r="AE17" s="120"/>
      <c r="AF17" s="120"/>
      <c r="AG17" s="88">
        <f t="shared" si="1"/>
        <v>2.375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2.0416666666666665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120"/>
      <c r="AB18" s="120"/>
      <c r="AC18" s="120"/>
      <c r="AD18" s="120"/>
      <c r="AE18" s="120"/>
      <c r="AF18" s="120"/>
      <c r="AG18" s="88">
        <f t="shared" si="1"/>
        <v>2.0416666666666665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1.9583333333333333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120"/>
      <c r="AB19" s="120"/>
      <c r="AC19" s="120"/>
      <c r="AD19" s="120"/>
      <c r="AE19" s="120"/>
      <c r="AF19" s="120"/>
      <c r="AG19" s="88">
        <f t="shared" si="1"/>
        <v>1.9583333333333333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2.3333333333333335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120"/>
      <c r="AB20" s="120"/>
      <c r="AC20" s="120"/>
      <c r="AD20" s="120"/>
      <c r="AE20" s="120"/>
      <c r="AF20" s="120"/>
      <c r="AG20" s="88">
        <f t="shared" si="1"/>
        <v>2.3333333333333335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2.8333333333333335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120"/>
      <c r="AB21" s="120"/>
      <c r="AC21" s="120"/>
      <c r="AD21" s="120"/>
      <c r="AE21" s="120"/>
      <c r="AF21" s="120"/>
      <c r="AG21" s="88">
        <f t="shared" si="1"/>
        <v>2.8333333333333335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120"/>
      <c r="AB22" s="120"/>
      <c r="AC22" s="120"/>
      <c r="AD22" s="120"/>
      <c r="AE22" s="120"/>
      <c r="AF22" s="120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1.875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120"/>
      <c r="AB23" s="120"/>
      <c r="AC23" s="120"/>
      <c r="AD23" s="120"/>
      <c r="AE23" s="120"/>
      <c r="AF23" s="120"/>
      <c r="AG23" s="88">
        <f t="shared" si="1"/>
        <v>1.875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120"/>
      <c r="AB24" s="120"/>
      <c r="AC24" s="120"/>
      <c r="AD24" s="120"/>
      <c r="AE24" s="120"/>
      <c r="AF24" s="120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2.125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120"/>
      <c r="AB25" s="120"/>
      <c r="AC25" s="120"/>
      <c r="AD25" s="120"/>
      <c r="AE25" s="120"/>
      <c r="AF25" s="120"/>
      <c r="AG25" s="88">
        <f t="shared" si="1"/>
        <v>2.125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120"/>
      <c r="AB26" s="120"/>
      <c r="AC26" s="120"/>
      <c r="AD26" s="120"/>
      <c r="AE26" s="120"/>
      <c r="AF26" s="120"/>
      <c r="AG26" s="88">
        <f t="shared" si="1"/>
        <v>1.5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1.5416666666666667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120"/>
      <c r="AB27" s="120"/>
      <c r="AC27" s="120"/>
      <c r="AD27" s="120"/>
      <c r="AE27" s="120"/>
      <c r="AF27" s="120"/>
      <c r="AG27" s="88">
        <f t="shared" si="1"/>
        <v>1.5416666666666667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2.0416666666666665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120"/>
      <c r="AB28" s="120"/>
      <c r="AC28" s="120"/>
      <c r="AD28" s="120"/>
      <c r="AE28" s="120"/>
      <c r="AF28" s="120"/>
      <c r="AG28" s="88">
        <f t="shared" si="1"/>
        <v>2.0416666666666665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1.875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120"/>
      <c r="AB29" s="120"/>
      <c r="AC29" s="120"/>
      <c r="AD29" s="120"/>
      <c r="AE29" s="120"/>
      <c r="AF29" s="120"/>
      <c r="AG29" s="88">
        <f t="shared" si="1"/>
        <v>1.875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1.9166666666666667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120"/>
      <c r="AB30" s="120"/>
      <c r="AC30" s="120"/>
      <c r="AD30" s="120"/>
      <c r="AE30" s="120"/>
      <c r="AF30" s="120"/>
      <c r="AG30" s="88">
        <f t="shared" si="1"/>
        <v>1.9166666666666667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2.4583333333333335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120"/>
      <c r="AB31" s="120"/>
      <c r="AC31" s="120"/>
      <c r="AD31" s="120"/>
      <c r="AE31" s="120"/>
      <c r="AF31" s="120"/>
      <c r="AG31" s="88">
        <f t="shared" si="1"/>
        <v>2.4583333333333335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2.5416666666666665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120"/>
      <c r="AB32" s="120"/>
      <c r="AC32" s="120"/>
      <c r="AD32" s="120"/>
      <c r="AE32" s="120"/>
      <c r="AF32" s="120"/>
      <c r="AG32" s="88">
        <f t="shared" si="1"/>
        <v>2.5416666666666665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2.5416666666666665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120"/>
      <c r="AB33" s="120"/>
      <c r="AC33" s="120"/>
      <c r="AD33" s="120"/>
      <c r="AE33" s="120"/>
      <c r="AF33" s="120"/>
      <c r="AG33" s="88">
        <f t="shared" si="1"/>
        <v>2.5416666666666665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2.4583333333333335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120"/>
      <c r="AB34" s="120"/>
      <c r="AC34" s="120"/>
      <c r="AD34" s="120"/>
      <c r="AE34" s="120"/>
      <c r="AF34" s="120"/>
      <c r="AG34" s="88">
        <f t="shared" si="1"/>
        <v>2.4583333333333335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2.5833333333333335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120"/>
      <c r="AB35" s="120"/>
      <c r="AC35" s="120"/>
      <c r="AD35" s="120"/>
      <c r="AE35" s="120"/>
      <c r="AF35" s="120"/>
      <c r="AG35" s="88">
        <f t="shared" si="1"/>
        <v>2.5833333333333335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2.5833333333333335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120"/>
      <c r="AB36" s="120"/>
      <c r="AC36" s="120"/>
      <c r="AD36" s="120"/>
      <c r="AE36" s="120"/>
      <c r="AF36" s="120"/>
      <c r="AG36" s="88">
        <f t="shared" si="1"/>
        <v>2.5833333333333335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2.0833333333333335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120"/>
      <c r="AB37" s="120"/>
      <c r="AC37" s="120"/>
      <c r="AD37" s="120"/>
      <c r="AE37" s="120"/>
      <c r="AF37" s="120"/>
      <c r="AG37" s="88">
        <f t="shared" si="1"/>
        <v>2.0833333333333335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1.75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120"/>
      <c r="AB38" s="120"/>
      <c r="AC38" s="120"/>
      <c r="AD38" s="120"/>
      <c r="AE38" s="120"/>
      <c r="AF38" s="120"/>
      <c r="AG38" s="88">
        <f t="shared" si="1"/>
        <v>1.75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1.75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120"/>
      <c r="AB39" s="120"/>
      <c r="AC39" s="120"/>
      <c r="AD39" s="120"/>
      <c r="AE39" s="120"/>
      <c r="AF39" s="120"/>
      <c r="AG39" s="88">
        <f t="shared" si="1"/>
        <v>1.75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2.125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120"/>
      <c r="AB40" s="120"/>
      <c r="AC40" s="120"/>
      <c r="AD40" s="120"/>
      <c r="AE40" s="120"/>
      <c r="AF40" s="120"/>
      <c r="AG40" s="88">
        <f t="shared" si="1"/>
        <v>2.125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1.6666666666666667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120"/>
      <c r="AB41" s="120"/>
      <c r="AC41" s="120"/>
      <c r="AD41" s="120"/>
      <c r="AE41" s="120"/>
      <c r="AF41" s="120"/>
      <c r="AG41" s="88">
        <f t="shared" si="1"/>
        <v>1.6666666666666667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1.7916666666666667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120"/>
      <c r="AB42" s="120"/>
      <c r="AC42" s="120"/>
      <c r="AD42" s="120"/>
      <c r="AE42" s="120"/>
      <c r="AF42" s="120"/>
      <c r="AG42" s="88">
        <f t="shared" si="1"/>
        <v>1.7916666666666667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/>
      <c r="AB53" s="72"/>
      <c r="AC53" s="72"/>
      <c r="AD53" s="72"/>
      <c r="AE53" s="72"/>
      <c r="AF53" s="72"/>
      <c r="AG53" s="114">
        <f>IFERROR(AVERAGE(AG3:AG52),0)</f>
        <v>2.0781249999999996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HB.3.1.1. Güçlü yönlerini ve güçlendirilmesi gereken yönlerini fark eder.</v>
      </c>
      <c r="D58" s="34" t="str">
        <f t="shared" ref="D58:AF58" si="8">D2</f>
        <v>HB.3.1.2. Davranışlarının kendisini ve arkadaşlarını nasıl etkilediğini fark eder.</v>
      </c>
      <c r="E58" s="34" t="str">
        <f t="shared" si="8"/>
        <v>HB.3.1.3. Arkadaşlarının davranışlarının kendisini nasıl etkilediğini fark eder.</v>
      </c>
      <c r="F58" s="34" t="str">
        <f t="shared" si="8"/>
        <v>HB.3.1.4. Arkadaşlık sürecinde dikkat edilmesi gereken hususları kavrar.</v>
      </c>
      <c r="G58" s="34" t="str">
        <f t="shared" si="8"/>
        <v>HB.3.1.5. Sınıfının ve okulunun krokisini çizer.</v>
      </c>
      <c r="H58" s="34" t="str">
        <f t="shared" si="8"/>
        <v>HB.3.1.6. Okulunun bireysel ve toplumsal katkılarının fark eder.</v>
      </c>
      <c r="I58" s="34" t="str">
        <f t="shared" si="8"/>
        <v>HB.3.1.7. Okuldaki sosyal yardımlaşma ve dayanışmayla ilgili çalışmalara katılmaya istekli olur.</v>
      </c>
      <c r="J58" s="34" t="str">
        <f t="shared" si="8"/>
        <v>HB.3.1.8. Okula ilişkin istek ve ihtiyaçlarını okul ortamında demokratik yollarla ifade eder.</v>
      </c>
      <c r="K58" s="34" t="str">
        <f t="shared" si="8"/>
        <v>HB.3.1.9. Okul kaynaklarının etkili ve verimli kullanımına yönelik özgün önerilerde bulunur.</v>
      </c>
      <c r="L58" s="34" t="str">
        <f t="shared" si="8"/>
        <v>HB.3.1.10. İlgi duyduğu meslekleri ve özelliklerini araştırır.</v>
      </c>
      <c r="M58" s="34" t="str">
        <f t="shared" si="8"/>
        <v>HB.3.2.1. Aile büyüklerinin çocukluk dönemlerinin özellikleri ile kendi çocukluk döneminin özelliklerini karşılaştırır.</v>
      </c>
      <c r="N58" s="34" t="str">
        <f t="shared" si="8"/>
        <v>HB.3.2.2. Komşuluk ilişkilerinin ailesi ve kendisi açısından önemine örnekler verir.</v>
      </c>
      <c r="O58" s="34" t="str">
        <f t="shared" si="8"/>
        <v>HB.3.2.3. Evinin bulunduğu yerin krokisini çizer.</v>
      </c>
      <c r="P58" s="34" t="str">
        <f t="shared" si="8"/>
        <v>HB.3.2.4. Evde üzerine düşen görev ve sorumlulukları yerine getirir.</v>
      </c>
      <c r="Q58" s="34" t="str">
        <f t="shared" si="8"/>
        <v>HB.3.2.5. Evde kullanılan alet ve teknolojik ürünlerin hayatımıza olan katkılarına örnekler verir.</v>
      </c>
      <c r="R58" s="34" t="str">
        <f t="shared" si="8"/>
        <v>HB.3.2.6. Evdeki kaynakların etkili ve verimli kullanımına yönelik özgün önerilerde bulunur.</v>
      </c>
      <c r="S58" s="34" t="str">
        <f t="shared" si="8"/>
        <v>HB.3.2.7. Planlı olmanın kişisel yaşamına olan katkılarına örnekler verir.</v>
      </c>
      <c r="T58" s="34" t="str">
        <f t="shared" si="8"/>
        <v>HB.3.2.8. İstek ve ihtiyaçlarını karşılarken kendisinin ve ailesinin bütçesini korumaya özen gösterir.</v>
      </c>
      <c r="U58" s="34" t="str">
        <f t="shared" si="8"/>
        <v>HB.3.3.1. Kişisel bakımını yaparken kaynakları verimli kullanır.</v>
      </c>
      <c r="V58" s="34" t="str">
        <f t="shared" si="8"/>
        <v>HB.3.3.2. Yiyecek ve içecekler satın alınırken bilinçli tüketici davranışları gösterir.</v>
      </c>
      <c r="W58" s="34" t="str">
        <f t="shared" si="8"/>
        <v>HB.3.3.3. Sağlığını korumak için mevsimlere özgü yiyeceklerle beslenir</v>
      </c>
      <c r="X58" s="34" t="str">
        <f t="shared" si="8"/>
        <v>HB.3.3.4. Sağlığını korumak için yeterli ve dengeli beslenir.</v>
      </c>
      <c r="Y58" s="34" t="str">
        <f t="shared" si="8"/>
        <v>EBA Tv İzleme</v>
      </c>
      <c r="Z58" s="34" t="str">
        <f t="shared" si="8"/>
        <v>Canlı Derslere Katılım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1.2916666666666667</v>
      </c>
      <c r="D60" s="38">
        <f>+$AG$4</f>
        <v>1.9583333333333333</v>
      </c>
      <c r="E60" s="38">
        <f>+$AG$5</f>
        <v>1.7916666666666667</v>
      </c>
      <c r="F60" s="38">
        <f>+$AG$6</f>
        <v>1.5416666666666667</v>
      </c>
      <c r="G60" s="38">
        <f>+$AG$7</f>
        <v>1.7916666666666667</v>
      </c>
      <c r="H60" s="38">
        <f>+$AG$8</f>
        <v>1.8333333333333333</v>
      </c>
      <c r="I60" s="38">
        <f>+$AG$9</f>
        <v>1.4583333333333333</v>
      </c>
      <c r="J60" s="38">
        <f>+$AG$10</f>
        <v>2.2916666666666665</v>
      </c>
      <c r="K60" s="38">
        <f>+$AG$11</f>
        <v>2.4583333333333335</v>
      </c>
      <c r="L60" s="38">
        <f>+$AG$12</f>
        <v>2.9166666666666665</v>
      </c>
      <c r="M60" s="38">
        <f>+$AG$13</f>
        <v>2.2916666666666665</v>
      </c>
      <c r="N60" s="38">
        <f>+$AG$14</f>
        <v>2.125</v>
      </c>
      <c r="O60" s="38">
        <f>+$AG$15</f>
        <v>1.8333333333333333</v>
      </c>
      <c r="P60" s="38">
        <f>+$AG$16</f>
        <v>2.125</v>
      </c>
      <c r="Q60" s="38">
        <f>+$AG$17</f>
        <v>2.375</v>
      </c>
      <c r="R60" s="38">
        <f>+$AG$18</f>
        <v>2.0416666666666665</v>
      </c>
      <c r="S60" s="38">
        <f>+$AG$19</f>
        <v>1.9583333333333333</v>
      </c>
      <c r="T60" s="38">
        <f>+$AG$20</f>
        <v>2.3333333333333335</v>
      </c>
      <c r="U60" s="38">
        <f>+$AG$21</f>
        <v>2.8333333333333335</v>
      </c>
      <c r="V60" s="38">
        <f>+$AG$22</f>
        <v>2</v>
      </c>
      <c r="W60" s="38">
        <f>+$AG$23</f>
        <v>1.875</v>
      </c>
      <c r="X60" s="38">
        <f>+$AG$24</f>
        <v>2.6666666666666665</v>
      </c>
      <c r="Y60" s="38">
        <f>+$AG$25</f>
        <v>2.125</v>
      </c>
      <c r="Z60" s="38">
        <f>+$AG$26</f>
        <v>1.5</v>
      </c>
      <c r="AA60" s="38">
        <f>+$AG$27</f>
        <v>1.5416666666666667</v>
      </c>
      <c r="AB60" s="38">
        <f>+$AG$28</f>
        <v>2.0416666666666665</v>
      </c>
      <c r="AC60" s="38">
        <f>+$AG$29</f>
        <v>1.875</v>
      </c>
      <c r="AD60" s="38">
        <f>+$AG$30</f>
        <v>1.9166666666666667</v>
      </c>
      <c r="AE60" s="38">
        <f>+$AG$31</f>
        <v>2.4583333333333335</v>
      </c>
      <c r="AF60" s="38">
        <f>+$AG$32</f>
        <v>2.5416666666666665</v>
      </c>
      <c r="AG60" s="38">
        <f>+$AG$33</f>
        <v>2.5416666666666665</v>
      </c>
      <c r="AH60" s="38">
        <f>+$AG$34</f>
        <v>2.4583333333333335</v>
      </c>
      <c r="AI60" s="38">
        <f>+$AG$35</f>
        <v>2.5833333333333335</v>
      </c>
      <c r="AJ60" s="38">
        <f>+$AG$36</f>
        <v>2.5833333333333335</v>
      </c>
      <c r="AK60" s="38">
        <f>+$AG$37</f>
        <v>2.0833333333333335</v>
      </c>
      <c r="AL60" s="38">
        <f>+$AG$38</f>
        <v>1.75</v>
      </c>
      <c r="AM60" s="38">
        <f>+$AG$39</f>
        <v>1.75</v>
      </c>
      <c r="AN60" s="38">
        <f>+$AG$40</f>
        <v>2.125</v>
      </c>
      <c r="AO60" s="38">
        <f>+$AG$41</f>
        <v>1.6666666666666667</v>
      </c>
      <c r="AP60" s="38">
        <f>+$AG$42</f>
        <v>1.7916666666666667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1.2916666666666667</v>
      </c>
      <c r="D64" s="46">
        <f>AG4</f>
        <v>1.9583333333333333</v>
      </c>
      <c r="E64" s="46">
        <f>AG5</f>
        <v>1.7916666666666667</v>
      </c>
      <c r="F64" s="46">
        <f>AG6</f>
        <v>1.5416666666666667</v>
      </c>
      <c r="G64" s="46">
        <f>AG7</f>
        <v>1.7916666666666667</v>
      </c>
      <c r="H64" s="46">
        <f>AG8</f>
        <v>1.8333333333333333</v>
      </c>
      <c r="I64" s="46">
        <f>AG9</f>
        <v>1.4583333333333333</v>
      </c>
      <c r="J64" s="46">
        <f>AG10</f>
        <v>2.2916666666666665</v>
      </c>
      <c r="K64" s="46">
        <f>AG11</f>
        <v>2.4583333333333335</v>
      </c>
      <c r="L64" s="46">
        <f>AG12</f>
        <v>2.9166666666666665</v>
      </c>
      <c r="M64" s="46">
        <f>AG13</f>
        <v>2.2916666666666665</v>
      </c>
      <c r="N64" s="46">
        <f>AG14</f>
        <v>2.125</v>
      </c>
      <c r="O64" s="46">
        <f>AG15</f>
        <v>1.8333333333333333</v>
      </c>
      <c r="P64" s="46">
        <f>AG16</f>
        <v>2.125</v>
      </c>
      <c r="Q64" s="46">
        <f>AG17</f>
        <v>2.375</v>
      </c>
      <c r="R64" s="46">
        <f>AG18</f>
        <v>2.0416666666666665</v>
      </c>
      <c r="S64" s="46">
        <f>AG19</f>
        <v>1.9583333333333333</v>
      </c>
      <c r="T64" s="46">
        <f>AG20</f>
        <v>2.3333333333333335</v>
      </c>
      <c r="U64" s="46">
        <f>AG21</f>
        <v>2.8333333333333335</v>
      </c>
      <c r="V64" s="46">
        <f>AG22</f>
        <v>2</v>
      </c>
      <c r="W64" s="46">
        <f>AG23</f>
        <v>1.875</v>
      </c>
      <c r="X64" s="46">
        <f>AG24</f>
        <v>2.6666666666666665</v>
      </c>
      <c r="Y64" s="46">
        <f>AG25</f>
        <v>2.125</v>
      </c>
      <c r="Z64" s="46">
        <f>AG26</f>
        <v>1.5</v>
      </c>
      <c r="AA64" s="46">
        <f>AG27</f>
        <v>1.5416666666666667</v>
      </c>
      <c r="AB64" s="46">
        <f>AG28</f>
        <v>2.0416666666666665</v>
      </c>
      <c r="AC64" s="46">
        <f>AG29</f>
        <v>1.875</v>
      </c>
      <c r="AD64" s="46">
        <f>AG30</f>
        <v>1.9166666666666667</v>
      </c>
      <c r="AE64" s="46">
        <f>AG31</f>
        <v>2.4583333333333335</v>
      </c>
      <c r="AF64" s="46">
        <f>AG32</f>
        <v>2.5416666666666665</v>
      </c>
      <c r="AG64" s="47">
        <f>AG33</f>
        <v>2.5416666666666665</v>
      </c>
      <c r="AH64" s="47">
        <f>AG34</f>
        <v>2.4583333333333335</v>
      </c>
      <c r="AI64" s="47">
        <f>AG35</f>
        <v>2.5833333333333335</v>
      </c>
      <c r="AJ64" s="47">
        <f>AG36</f>
        <v>2.5833333333333335</v>
      </c>
      <c r="AK64" s="47">
        <f>AG37</f>
        <v>2.0833333333333335</v>
      </c>
      <c r="AL64" s="47">
        <f>AG38</f>
        <v>1.75</v>
      </c>
      <c r="AM64" s="47">
        <f>AG39</f>
        <v>1.75</v>
      </c>
      <c r="AN64" s="47">
        <f>AG40</f>
        <v>2.125</v>
      </c>
      <c r="AO64" s="47">
        <f>AG41</f>
        <v>1.6666666666666667</v>
      </c>
      <c r="AP64" s="47">
        <f>AG42</f>
        <v>1.7916666666666667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2.9166666666666665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1.2916666666666667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2.8333333333333335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1.4583333333333333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</v>
      </c>
      <c r="X70" s="59">
        <f>MATCH(W70,C60:AZ60,0)</f>
        <v>24</v>
      </c>
      <c r="Y70" s="60">
        <f>IF(X69=X70,Z69,X70)</f>
        <v>24</v>
      </c>
      <c r="Z70" s="59" t="e">
        <f ca="1">HLOOKUP(W70,OFFSET(C60,0,AA70,4,50-AA70),4,0)</f>
        <v>#N/A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mVm2pdoB4XxtPb5sE8tI9H1O7OlgpMr79LiaHQTCN2+LAjqVjKv6UeVOME7+FkqMsbiSEosjhHzr2I79/RLtxg==" saltValue="vZk6X5nxe+r0/j7nv3vCS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2021-01-11T11:09:17Z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