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3.Sınıf\"/>
    </mc:Choice>
  </mc:AlternateContent>
  <xr:revisionPtr revIDLastSave="0" documentId="13_ncr:1_{68CC3514-0692-4A61-B162-EB0F5C6A418F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4" i="2" l="1"/>
  <c r="X54" i="2"/>
  <c r="Y54" i="2"/>
  <c r="Z54" i="2"/>
  <c r="AA54" i="2"/>
  <c r="AB54" i="2"/>
  <c r="AC54" i="2"/>
  <c r="AD54" i="2"/>
  <c r="AE54" i="2"/>
  <c r="AF54" i="2"/>
  <c r="W53" i="2"/>
  <c r="X53" i="2"/>
  <c r="Y53" i="2"/>
  <c r="Z53" i="2"/>
  <c r="AA53" i="2"/>
  <c r="AB53" i="2"/>
  <c r="AC53" i="2"/>
  <c r="AD53" i="2"/>
  <c r="AE53" i="2"/>
  <c r="AF53" i="2"/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4" i="2"/>
  <c r="U57" i="2"/>
  <c r="Q54" i="2"/>
  <c r="Q57" i="2"/>
  <c r="M54" i="2"/>
  <c r="M57" i="2"/>
  <c r="E54" i="2"/>
  <c r="E57" i="2"/>
  <c r="AB57" i="2"/>
  <c r="X57" i="2"/>
  <c r="T54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4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<sst xmlns="http://schemas.openxmlformats.org/spreadsheetml/2006/main" count="94" uniqueCount="88">
  <si>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</si>
  <si>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</si>
  <si>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</si>
  <si>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</si>
  <si>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</si>
  <si>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</si>
  <si>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</si>
  <si>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</si>
  <si>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</si>
  <si>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</si>
  <si>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</si>
  <si>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</si>
  <si>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</si>
  <si>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</si>
  <si>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</si>
  <si>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</si>
  <si>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</si>
  <si>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</si>
  <si>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</si>
  <si>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</si>
  <si>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</si>
  <si>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</si>
  <si>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</si>
  <si>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</si>
  <si>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</si>
  <si>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</si>
  <si>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</si>
  <si>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</si>
  <si>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</si>
  <si>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</si>
  <si>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</si>
  <si>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</si>
  <si>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</si>
  <si>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</si>
  <si>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</si>
  <si>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</si>
  <si>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</si>
  <si>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</si>
  <si>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</si>
  <si>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</si>
  <si>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</si>
  <si>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</si>
  <si>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</si>
  <si>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</si>
  <si>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</si>
  <si>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</si>
  <si>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</si>
  <si>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</si>
  <si>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</si>
  <si>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</si>
  <si>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</si>
  <si>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</si>
  <si>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</si>
  <si>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</si>
  <si>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</si>
  <si>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</si>
  <si>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ve/veya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</si>
  <si>
    <t>M.3.1.1.1. Üç basamaklı doğal sayıları okur ve yazar.</t>
  </si>
  <si>
    <t>M.3.1.1.2. 1000 içinde herhangi bir sayıdan başlayarak birer, onar ve yüzer ileriye doğru ritmik sayar.</t>
  </si>
  <si>
    <t>M.3.1.1.6. 100 içinde altışar, yedişer, sekizer ve dokuzar ileriye ritmik sayar.</t>
  </si>
  <si>
    <t>M.3.1.1.3. Üç basamaklı doğal sayıların basamak adlarını, basamaklarındaki rakamların basamak değerlerini belirler.</t>
  </si>
  <si>
    <t>M.3.1.1.4. En çok üç basamaklı doğal sayıları en yakın onluğa ya da yüzlüğe yuvarlar.</t>
  </si>
  <si>
    <t>M.3.1.1.5. 1000’den küçük en çok beş doğal sayıyı karşılaştırır ve sembol kullanarak sıralar.</t>
  </si>
  <si>
    <t>M.3.1.1.7. Aralarındaki fark sabit olan sayı örüntüsünü genişletir ve oluşturur.</t>
  </si>
  <si>
    <t>M.3.1.1.8. Tek ve çift doğal sayıları kavrar.
M.3.1.1.9. Tek ve çift doğal sayıların toplamlarını model üzerinde inceleyerek toplamların tek mi çift mi olduğunu ifade eder.</t>
  </si>
  <si>
    <t>M.3.1.1.10. 20’ye kadar olan Romen rakamlarını okur ve yazar.</t>
  </si>
  <si>
    <t>M.3.1.2.1. En çok üç basamaklı sayılarla eldesiz ve eldeli toplama işlemini yapar.</t>
  </si>
  <si>
    <t>M.3.1.2.2. Üç doğal sayı ile yapılan toplama işleminde sayıların birbirleriyle toplanma sırasının değişmesinin sonucu değiştirmediğini gösterir.</t>
  </si>
  <si>
    <t>M.3.1.3.1. Onluk bozma gerektiren ve gerektirmeyen çıkarma işlemi yapar.</t>
  </si>
  <si>
    <t>M.3.1.3.2. İki basamaklı sayılardan 10’un katı olan iki basamaklı sayıları, üç basamaklı 100’ün katı olan doğal sayılardan 10’un katı olan iki basamaklı doğal sayıları zihinden çıkarır.</t>
  </si>
  <si>
    <t>M.3.1.2.3. İki sayının toplamını tahmin eder ve tahminini işlem sonucuyla karşılaştırır.</t>
  </si>
  <si>
    <t>M.3.1.2.4. Zihinden toplama işlemi yapar.</t>
  </si>
  <si>
    <t>M.3.1.2.5. Bir toplama işleminde verilmeyen toplananı bulur.</t>
  </si>
  <si>
    <t>M.3.1.2.6. Doğal sayılarla toplama işlemini gerektiren problemleri çözer.</t>
  </si>
  <si>
    <t>M.3.1.3.3. Doğal sayılarla yapılan çıkarma işleminin sonucunu tahmin eder, tahminini işlem sonucuyla karşılaştırır.</t>
  </si>
  <si>
    <t>M.3.1.3.4. Doğal sayılarla toplama ve çıkarma işlemlerini gerektiren problemleri çözer.</t>
  </si>
  <si>
    <t xml:space="preserve">M.3.4.1.1. Şekil ve nesne grafiğinde gösterilen bilgileri açıklayarak grafikten çetele ve sıklık tablosuna dönüşümler
yapar ve yorumlar.
</t>
  </si>
  <si>
    <t>M.3.4.1.2. Grafiklerde verilen bilgileri kullanarak veya grafikler oluşturarak toplama ve çıkarma işlemleri gerektiren problemleri çözer.</t>
  </si>
  <si>
    <t>M.3.4.1.3. En çok üç veri grubuna ait basit tabloları okur, yorumlar ve tablodan elde ettiği veriyi düzenler.</t>
  </si>
  <si>
    <t>M.3.1.4.1. Çarpma işleminin kat anlamını açıklar.
M.3.1.4.2. Çarpım tablosunu oluşturur.</t>
  </si>
  <si>
    <t>M.3.1.4.3. İki basamaklı bir doğal sayıyla en çok iki basamaklı bir doğal sayıyı, en çok üç basamaklı bir doğal sayıyla bir basamaklı bir doğal sayıyı çarpar.</t>
  </si>
  <si>
    <t>M.3.1.4.4. 10 ve 100 ile kısa yoldan çarpma işlemi yapar.</t>
  </si>
  <si>
    <t xml:space="preserve">M.3.1.4.5. 5'e kadar (5 dâhil) çarpım tablosundaki sayıları kullanarak çarpma işleminde çarpanlardan biri
bir arttırıldığında veya azaltıldığında çarpma işleminin sonucunun nasıl değiştiğini fark eder.
</t>
  </si>
  <si>
    <t>M.3.1.4.6. Biri çarpma işlemi olmak üzere iki işlem gerektiren problemleri çözer.</t>
  </si>
  <si>
    <t>M.3.1.5.1. İki basamaklı doğal sayıları bir basamaklı doğal sayılara böler.</t>
  </si>
  <si>
    <t>M.3.1.5.2. Birler basamağı sıfır olan iki basamaklı bir doğal sayıyı 10’a kısa yoldan böler.</t>
  </si>
  <si>
    <t>M.3.1.5.3. Bölme işleminde bölünen, bölen, bölüm ve kalan arasındaki ilişkiyi fark eder.</t>
  </si>
  <si>
    <t>2019-2020 Eğitim Öğretim Yılı
1.Dönem 
3.Sınıf Matematik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</si>
</sst>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5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workbookViewId="0">
      <selection activeCell="D3" sqref="D3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2" t="s">
        <v>54</v>
      </c>
      <c r="C1" s="93"/>
      <c r="D1" s="93"/>
      <c r="E1" s="93"/>
      <c r="F1" s="94"/>
    </row>
    <row r="2" spans="2:6" ht="30.75" customHeight="1" x14ac:dyDescent="0.3">
      <c r="B2" s="98" t="s">
        <v>48</v>
      </c>
      <c r="C2" s="99"/>
      <c r="D2" s="22" t="s">
        <v>45</v>
      </c>
      <c r="E2" s="22" t="s">
        <v>46</v>
      </c>
      <c r="F2" s="13"/>
    </row>
    <row r="3" spans="2:6" ht="30" customHeight="1" x14ac:dyDescent="0.3">
      <c r="B3" s="97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3" t="s">
        <v>87</v>
      </c>
    </row>
    <row r="4" spans="2:6" ht="30" customHeight="1" x14ac:dyDescent="0.3">
      <c r="B4" s="97"/>
      <c r="C4" s="63" t="s">
        <v>43</v>
      </c>
      <c r="D4" s="65" t="str">
        <f>HLOOKUP(VERİLER!E68,VERİLER!$C$56:$AF$58,3,0)</f>
        <v>M.3.1.1.7. Aralarındaki fark sabit olan sayı örüntüsünü genişletir ve oluşturur.</v>
      </c>
      <c r="E4" s="65" t="str">
        <f>HLOOKUP(VERİLER!E69,VERİLER!$C$56:$AF$58,3,0)</f>
        <v>M.3.1.3.2. İki basamaklı sayılardan 10’un katı olan iki basamaklı sayıları, üç basamaklı 100’ün katı olan doğal sayılardan 10’un katı olan iki basamaklı doğal sayıları zihinden çıkarır.</v>
      </c>
      <c r="F4" s="104"/>
    </row>
    <row r="5" spans="2:6" ht="19.95" customHeight="1" x14ac:dyDescent="0.3">
      <c r="B5" s="109"/>
      <c r="C5" s="110"/>
      <c r="D5" s="110"/>
      <c r="E5" s="111"/>
      <c r="F5" s="104"/>
    </row>
    <row r="6" spans="2:6" ht="30" customHeight="1" x14ac:dyDescent="0.3">
      <c r="B6" s="97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4"/>
    </row>
    <row r="7" spans="2:6" ht="30" customHeight="1" x14ac:dyDescent="0.3">
      <c r="B7" s="97"/>
      <c r="C7" s="63" t="s">
        <v>43</v>
      </c>
      <c r="D7" s="65" t="str">
        <f>HLOOKUP(VERİLER!K68,VERİLER!$C$56:$AF$58,3,0)</f>
        <v>M.3.1.1.2. 1000 içinde herhangi bir sayıdan başlayarak birer, onar ve yüzer ileriye doğru ritmik sayar.</v>
      </c>
      <c r="E7" s="65" t="str">
        <f ca="1">HLOOKUP(VERİLER!K69,VERİLER!$C$56:$AF$58,3,0)</f>
        <v>M.3.1.1.4. En çok üç basamaklı doğal sayıları en yakın onluğa ya da yüzlüğe yuvarlar.</v>
      </c>
      <c r="F7" s="105"/>
    </row>
    <row r="8" spans="2:6" ht="19.95" customHeight="1" x14ac:dyDescent="0.3">
      <c r="B8" s="100"/>
      <c r="C8" s="101"/>
      <c r="D8" s="101"/>
      <c r="E8" s="101"/>
      <c r="F8" s="102"/>
    </row>
    <row r="9" spans="2:6" ht="30" customHeight="1" x14ac:dyDescent="0.3">
      <c r="B9" s="97" t="s">
        <v>50</v>
      </c>
      <c r="C9" s="63" t="s">
        <v>42</v>
      </c>
      <c r="D9" s="64">
        <f>IFERROR(LARGE(VERİLER!AG3:AG52,1),0)</f>
        <v>2.9333333333333331</v>
      </c>
      <c r="E9" s="64">
        <f>IFERROR(LARGE(VERİLER!AG3:AG52,2),0)</f>
        <v>2.8333333333333335</v>
      </c>
      <c r="F9" s="106" t="s">
        <v>56</v>
      </c>
    </row>
    <row r="10" spans="2:6" ht="30" customHeight="1" x14ac:dyDescent="0.3">
      <c r="B10" s="97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7"/>
    </row>
    <row r="11" spans="2:6" ht="19.95" customHeight="1" x14ac:dyDescent="0.3">
      <c r="B11" s="66"/>
      <c r="C11" s="67"/>
      <c r="D11" s="67"/>
      <c r="E11" s="67"/>
      <c r="F11" s="107"/>
    </row>
    <row r="12" spans="2:6" ht="30" customHeight="1" x14ac:dyDescent="0.3">
      <c r="B12" s="97" t="s">
        <v>51</v>
      </c>
      <c r="C12" s="63" t="s">
        <v>42</v>
      </c>
      <c r="D12" s="64">
        <f>IFERROR(SMALL(VERİLER!AG3:AG52,1),0)</f>
        <v>1.3</v>
      </c>
      <c r="E12" s="64">
        <f>IFERROR(SMALL(VERİLER!AG3:AG52,2),0)</f>
        <v>1.4333333333333333</v>
      </c>
      <c r="F12" s="107"/>
    </row>
    <row r="13" spans="2:6" ht="30" customHeight="1" x14ac:dyDescent="0.3">
      <c r="B13" s="97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08"/>
    </row>
    <row r="14" spans="2:6" ht="19.95" customHeight="1" x14ac:dyDescent="0.3">
      <c r="B14" s="100"/>
      <c r="C14" s="101"/>
      <c r="D14" s="101"/>
      <c r="E14" s="101"/>
      <c r="F14" s="102"/>
    </row>
    <row r="15" spans="2:6" ht="30" customHeight="1" thickBot="1" x14ac:dyDescent="0.35">
      <c r="B15" s="68" t="s">
        <v>53</v>
      </c>
      <c r="C15" s="69">
        <f>+VERİLER!AG53</f>
        <v>2.0766666666666667</v>
      </c>
      <c r="D15" s="95" t="s">
        <v>55</v>
      </c>
      <c r="E15" s="95"/>
      <c r="F15" s="96"/>
    </row>
    <row r="16" spans="2:6" ht="19.2" thickTop="1" x14ac:dyDescent="0.3"/>
  </sheetData>
  <sheetProtection algorithmName="SHA-512" hashValue="zcCv+uhrUgztLrXn+C80arjjPJMgeEThCqa3MF4loRHC1wbL1pxyqGG1K1SdXe7AqSTyXhoO5fyQtooGnmp78A==" saltValue="y7Z7qfDdH5wkpTLbdzDozQ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abSelected="1" topLeftCell="B2" zoomScale="70" zoomScaleNormal="70" workbookViewId="0">
      <selection activeCell="AH7" sqref="AH7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2.2000000000000002</v>
      </c>
      <c r="U1" s="10">
        <f t="shared" si="0"/>
        <v>2.125</v>
      </c>
      <c r="V1" s="10">
        <f t="shared" si="0"/>
        <v>1.9750000000000001</v>
      </c>
      <c r="W1" s="10">
        <f t="shared" si="0"/>
        <v>2.0499999999999998</v>
      </c>
      <c r="X1" s="10">
        <f t="shared" si="0"/>
        <v>2.0750000000000002</v>
      </c>
      <c r="Y1" s="10">
        <f t="shared" si="0"/>
        <v>2.25</v>
      </c>
      <c r="Z1" s="10">
        <f t="shared" si="0"/>
        <v>2.1</v>
      </c>
      <c r="AA1" s="10">
        <f t="shared" si="0"/>
        <v>1.95</v>
      </c>
      <c r="AB1" s="10">
        <f t="shared" si="0"/>
        <v>2.15</v>
      </c>
      <c r="AC1" s="10">
        <f t="shared" si="0"/>
        <v>2.0249999999999999</v>
      </c>
      <c r="AD1" s="10">
        <f t="shared" si="0"/>
        <v>2.2000000000000002</v>
      </c>
      <c r="AE1" s="10">
        <f>+AE53</f>
        <v>2.125</v>
      </c>
      <c r="AF1" s="10">
        <f>+AF53</f>
        <v>1.9750000000000001</v>
      </c>
    </row>
    <row r="2" spans="1:38" s="5" customFormat="1" ht="172.05" customHeight="1" thickTop="1" thickBot="1" x14ac:dyDescent="0.35">
      <c r="A2" s="15"/>
      <c r="B2" s="62"/>
      <c r="C2" s="116" t="s">
        <v>57</v>
      </c>
      <c r="D2" s="117" t="s">
        <v>58</v>
      </c>
      <c r="E2" s="70" t="s">
        <v>59</v>
      </c>
      <c r="F2" s="70" t="s">
        <v>60</v>
      </c>
      <c r="G2" s="117" t="s">
        <v>61</v>
      </c>
      <c r="H2" s="70" t="s">
        <v>62</v>
      </c>
      <c r="I2" s="70" t="s">
        <v>63</v>
      </c>
      <c r="J2" s="70" t="s">
        <v>64</v>
      </c>
      <c r="K2" s="70" t="s">
        <v>65</v>
      </c>
      <c r="L2" s="70" t="s">
        <v>66</v>
      </c>
      <c r="M2" s="70" t="s">
        <v>67</v>
      </c>
      <c r="N2" s="70" t="s">
        <v>68</v>
      </c>
      <c r="O2" s="70" t="s">
        <v>69</v>
      </c>
      <c r="P2" s="70" t="s">
        <v>70</v>
      </c>
      <c r="Q2" s="70" t="s">
        <v>71</v>
      </c>
      <c r="R2" s="70" t="s">
        <v>72</v>
      </c>
      <c r="S2" s="70" t="s">
        <v>73</v>
      </c>
      <c r="T2" s="70" t="s">
        <v>74</v>
      </c>
      <c r="U2" s="70" t="s">
        <v>75</v>
      </c>
      <c r="V2" s="70" t="s">
        <v>76</v>
      </c>
      <c r="W2" s="70" t="s">
        <v>77</v>
      </c>
      <c r="X2" s="70" t="s">
        <v>78</v>
      </c>
      <c r="Y2" s="70" t="s">
        <v>79</v>
      </c>
      <c r="Z2" s="70" t="s">
        <v>80</v>
      </c>
      <c r="AA2" s="70" t="s">
        <v>81</v>
      </c>
      <c r="AB2" s="70" t="s">
        <v>82</v>
      </c>
      <c r="AC2" s="70" t="s">
        <v>83</v>
      </c>
      <c r="AD2" s="70" t="s">
        <v>84</v>
      </c>
      <c r="AE2" s="70" t="s">
        <v>85</v>
      </c>
      <c r="AF2" s="71" t="s">
        <v>86</v>
      </c>
      <c r="AG2" s="12" t="s">
        <v>3</v>
      </c>
      <c r="AH2" s="11" t="s">
        <v>41</v>
      </c>
    </row>
    <row r="3" spans="1:38" ht="15" customHeight="1" x14ac:dyDescent="0.3">
      <c r="A3" s="16">
        <f>+AG3</f>
        <v>1.3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77">
        <v>1</v>
      </c>
      <c r="Q3" s="77">
        <v>1</v>
      </c>
      <c r="R3" s="77">
        <v>3</v>
      </c>
      <c r="S3" s="77">
        <v>1</v>
      </c>
      <c r="T3" s="77">
        <v>1</v>
      </c>
      <c r="U3" s="77">
        <v>1</v>
      </c>
      <c r="V3" s="77">
        <v>1</v>
      </c>
      <c r="W3" s="77">
        <v>2</v>
      </c>
      <c r="X3" s="77">
        <v>1</v>
      </c>
      <c r="Y3" s="77">
        <v>1</v>
      </c>
      <c r="Z3" s="77">
        <v>1</v>
      </c>
      <c r="AA3" s="77">
        <v>1</v>
      </c>
      <c r="AB3" s="77">
        <v>3</v>
      </c>
      <c r="AC3" s="77">
        <v>1</v>
      </c>
      <c r="AD3" s="77">
        <v>1</v>
      </c>
      <c r="AE3" s="77">
        <v>1</v>
      </c>
      <c r="AF3" s="77">
        <v>1</v>
      </c>
      <c r="AG3" s="88">
        <f t="shared" ref="AG3:AG49" si="1">IFERROR(AVERAGE(C3:AF3)," ")</f>
        <v>1.3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1.9666666666666666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80">
        <v>1</v>
      </c>
      <c r="Q4" s="80">
        <v>2</v>
      </c>
      <c r="R4" s="80">
        <v>2</v>
      </c>
      <c r="S4" s="80">
        <v>2</v>
      </c>
      <c r="T4" s="80">
        <v>3</v>
      </c>
      <c r="U4" s="80">
        <v>1</v>
      </c>
      <c r="V4" s="80">
        <v>2</v>
      </c>
      <c r="W4" s="80">
        <v>2</v>
      </c>
      <c r="X4" s="80">
        <v>2</v>
      </c>
      <c r="Y4" s="80">
        <v>3</v>
      </c>
      <c r="Z4" s="80">
        <v>1</v>
      </c>
      <c r="AA4" s="80">
        <v>2</v>
      </c>
      <c r="AB4" s="80">
        <v>2</v>
      </c>
      <c r="AC4" s="80">
        <v>2</v>
      </c>
      <c r="AD4" s="80">
        <v>3</v>
      </c>
      <c r="AE4" s="80">
        <v>1</v>
      </c>
      <c r="AF4" s="80">
        <v>2</v>
      </c>
      <c r="AG4" s="88">
        <f t="shared" si="1"/>
        <v>1.9666666666666666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1.8333333333333333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80">
        <v>1</v>
      </c>
      <c r="Q5" s="80">
        <v>2</v>
      </c>
      <c r="R5" s="80">
        <v>2</v>
      </c>
      <c r="S5" s="80">
        <v>2</v>
      </c>
      <c r="T5" s="80">
        <v>2</v>
      </c>
      <c r="U5" s="80">
        <v>1</v>
      </c>
      <c r="V5" s="80">
        <v>3</v>
      </c>
      <c r="W5" s="80">
        <v>2</v>
      </c>
      <c r="X5" s="80">
        <v>2</v>
      </c>
      <c r="Y5" s="80">
        <v>2</v>
      </c>
      <c r="Z5" s="80">
        <v>1</v>
      </c>
      <c r="AA5" s="80">
        <v>2</v>
      </c>
      <c r="AB5" s="80">
        <v>2</v>
      </c>
      <c r="AC5" s="80">
        <v>2</v>
      </c>
      <c r="AD5" s="80">
        <v>2</v>
      </c>
      <c r="AE5" s="80">
        <v>1</v>
      </c>
      <c r="AF5" s="80">
        <v>3</v>
      </c>
      <c r="AG5" s="88">
        <f t="shared" si="1"/>
        <v>1.8333333333333333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1.5666666666666667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80">
        <v>1</v>
      </c>
      <c r="Q6" s="80">
        <v>2</v>
      </c>
      <c r="R6" s="80">
        <v>2</v>
      </c>
      <c r="S6" s="80">
        <v>2</v>
      </c>
      <c r="T6" s="80">
        <v>1</v>
      </c>
      <c r="U6" s="80">
        <v>1</v>
      </c>
      <c r="V6" s="80">
        <v>2</v>
      </c>
      <c r="W6" s="80">
        <v>2</v>
      </c>
      <c r="X6" s="80">
        <v>2</v>
      </c>
      <c r="Y6" s="80">
        <v>1</v>
      </c>
      <c r="Z6" s="80">
        <v>1</v>
      </c>
      <c r="AA6" s="80">
        <v>2</v>
      </c>
      <c r="AB6" s="80">
        <v>2</v>
      </c>
      <c r="AC6" s="80">
        <v>2</v>
      </c>
      <c r="AD6" s="80">
        <v>1</v>
      </c>
      <c r="AE6" s="80">
        <v>1</v>
      </c>
      <c r="AF6" s="80">
        <v>2</v>
      </c>
      <c r="AG6" s="88">
        <f t="shared" si="1"/>
        <v>1.5666666666666667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80">
        <v>1</v>
      </c>
      <c r="Q7" s="80">
        <v>2</v>
      </c>
      <c r="R7" s="80">
        <v>2</v>
      </c>
      <c r="S7" s="80">
        <v>2</v>
      </c>
      <c r="T7" s="80">
        <v>2</v>
      </c>
      <c r="U7" s="80">
        <v>1</v>
      </c>
      <c r="V7" s="80">
        <v>2</v>
      </c>
      <c r="W7" s="80">
        <v>2</v>
      </c>
      <c r="X7" s="80">
        <v>2</v>
      </c>
      <c r="Y7" s="80">
        <v>2</v>
      </c>
      <c r="Z7" s="80">
        <v>1</v>
      </c>
      <c r="AA7" s="80">
        <v>2</v>
      </c>
      <c r="AB7" s="80">
        <v>2</v>
      </c>
      <c r="AC7" s="80">
        <v>2</v>
      </c>
      <c r="AD7" s="80">
        <v>2</v>
      </c>
      <c r="AE7" s="80">
        <v>1</v>
      </c>
      <c r="AF7" s="80">
        <v>2</v>
      </c>
      <c r="AG7" s="88">
        <f t="shared" si="1"/>
        <v>1.8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1.8333333333333333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80">
        <v>2</v>
      </c>
      <c r="Q8" s="80">
        <v>2</v>
      </c>
      <c r="R8" s="80">
        <v>1</v>
      </c>
      <c r="S8" s="80">
        <v>1</v>
      </c>
      <c r="T8" s="80">
        <v>3</v>
      </c>
      <c r="U8" s="80">
        <v>2</v>
      </c>
      <c r="V8" s="80">
        <v>2</v>
      </c>
      <c r="W8" s="80">
        <v>1</v>
      </c>
      <c r="X8" s="80">
        <v>1</v>
      </c>
      <c r="Y8" s="80">
        <v>3</v>
      </c>
      <c r="Z8" s="80">
        <v>2</v>
      </c>
      <c r="AA8" s="80">
        <v>2</v>
      </c>
      <c r="AB8" s="80">
        <v>1</v>
      </c>
      <c r="AC8" s="80">
        <v>1</v>
      </c>
      <c r="AD8" s="80">
        <v>3</v>
      </c>
      <c r="AE8" s="80">
        <v>2</v>
      </c>
      <c r="AF8" s="80">
        <v>2</v>
      </c>
      <c r="AG8" s="88">
        <f t="shared" si="1"/>
        <v>1.8333333333333333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1.4333333333333333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80">
        <v>2</v>
      </c>
      <c r="Q9" s="80">
        <v>1</v>
      </c>
      <c r="R9" s="80">
        <v>1</v>
      </c>
      <c r="S9" s="80">
        <v>1</v>
      </c>
      <c r="T9" s="80">
        <v>2</v>
      </c>
      <c r="U9" s="80">
        <v>2</v>
      </c>
      <c r="V9" s="80">
        <v>1</v>
      </c>
      <c r="W9" s="80">
        <v>1</v>
      </c>
      <c r="X9" s="80">
        <v>1</v>
      </c>
      <c r="Y9" s="80">
        <v>2</v>
      </c>
      <c r="Z9" s="80">
        <v>2</v>
      </c>
      <c r="AA9" s="80">
        <v>1</v>
      </c>
      <c r="AB9" s="80">
        <v>1</v>
      </c>
      <c r="AC9" s="80">
        <v>1</v>
      </c>
      <c r="AD9" s="80">
        <v>2</v>
      </c>
      <c r="AE9" s="80">
        <v>2</v>
      </c>
      <c r="AF9" s="80">
        <v>1</v>
      </c>
      <c r="AG9" s="88">
        <f t="shared" si="1"/>
        <v>1.4333333333333333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2.2333333333333334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80">
        <v>3</v>
      </c>
      <c r="Q10" s="80">
        <v>1</v>
      </c>
      <c r="R10" s="80">
        <v>1</v>
      </c>
      <c r="S10" s="80">
        <v>3</v>
      </c>
      <c r="T10" s="80">
        <v>3</v>
      </c>
      <c r="U10" s="80">
        <v>3</v>
      </c>
      <c r="V10" s="80">
        <v>1</v>
      </c>
      <c r="W10" s="80">
        <v>3</v>
      </c>
      <c r="X10" s="80">
        <v>3</v>
      </c>
      <c r="Y10" s="80">
        <v>3</v>
      </c>
      <c r="Z10" s="80">
        <v>3</v>
      </c>
      <c r="AA10" s="80">
        <v>1</v>
      </c>
      <c r="AB10" s="80">
        <v>1</v>
      </c>
      <c r="AC10" s="80">
        <v>3</v>
      </c>
      <c r="AD10" s="80">
        <v>3</v>
      </c>
      <c r="AE10" s="80">
        <v>3</v>
      </c>
      <c r="AF10" s="80">
        <v>1</v>
      </c>
      <c r="AG10" s="88">
        <f t="shared" si="1"/>
        <v>2.2333333333333334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2.4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80">
        <v>2</v>
      </c>
      <c r="Q11" s="80">
        <v>1</v>
      </c>
      <c r="R11" s="80">
        <v>3</v>
      </c>
      <c r="S11" s="80">
        <v>3</v>
      </c>
      <c r="T11" s="80">
        <v>3</v>
      </c>
      <c r="U11" s="80">
        <v>2</v>
      </c>
      <c r="V11" s="80">
        <v>1</v>
      </c>
      <c r="W11" s="80">
        <v>3</v>
      </c>
      <c r="X11" s="80">
        <v>3</v>
      </c>
      <c r="Y11" s="80">
        <v>3</v>
      </c>
      <c r="Z11" s="80">
        <v>2</v>
      </c>
      <c r="AA11" s="80">
        <v>1</v>
      </c>
      <c r="AB11" s="80">
        <v>3</v>
      </c>
      <c r="AC11" s="80">
        <v>3</v>
      </c>
      <c r="AD11" s="80">
        <v>3</v>
      </c>
      <c r="AE11" s="80">
        <v>2</v>
      </c>
      <c r="AF11" s="80">
        <v>1</v>
      </c>
      <c r="AG11" s="88">
        <f t="shared" si="1"/>
        <v>2.4</v>
      </c>
      <c r="AH11" s="89" t="str">
        <f t="shared" si="3"/>
        <v>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2.9333333333333331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80">
        <v>3</v>
      </c>
      <c r="Q12" s="80">
        <v>3</v>
      </c>
      <c r="R12" s="80">
        <v>3</v>
      </c>
      <c r="S12" s="80">
        <v>3</v>
      </c>
      <c r="T12" s="80">
        <v>3</v>
      </c>
      <c r="U12" s="80">
        <v>3</v>
      </c>
      <c r="V12" s="80">
        <v>3</v>
      </c>
      <c r="W12" s="80">
        <v>3</v>
      </c>
      <c r="X12" s="80">
        <v>3</v>
      </c>
      <c r="Y12" s="80">
        <v>3</v>
      </c>
      <c r="Z12" s="80">
        <v>3</v>
      </c>
      <c r="AA12" s="80">
        <v>3</v>
      </c>
      <c r="AB12" s="80">
        <v>3</v>
      </c>
      <c r="AC12" s="80">
        <v>3</v>
      </c>
      <c r="AD12" s="80">
        <v>3</v>
      </c>
      <c r="AE12" s="80">
        <v>3</v>
      </c>
      <c r="AF12" s="80">
        <v>3</v>
      </c>
      <c r="AG12" s="88">
        <f t="shared" si="1"/>
        <v>2.9333333333333331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2.3666666666666667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80">
        <v>1</v>
      </c>
      <c r="Q13" s="80">
        <v>3</v>
      </c>
      <c r="R13" s="80">
        <v>3</v>
      </c>
      <c r="S13" s="80">
        <v>3</v>
      </c>
      <c r="T13" s="80">
        <v>3</v>
      </c>
      <c r="U13" s="80">
        <v>1</v>
      </c>
      <c r="V13" s="80">
        <v>3</v>
      </c>
      <c r="W13" s="80">
        <v>3</v>
      </c>
      <c r="X13" s="80">
        <v>3</v>
      </c>
      <c r="Y13" s="80">
        <v>2</v>
      </c>
      <c r="Z13" s="80">
        <v>1</v>
      </c>
      <c r="AA13" s="80">
        <v>3</v>
      </c>
      <c r="AB13" s="80">
        <v>3</v>
      </c>
      <c r="AC13" s="80">
        <v>3</v>
      </c>
      <c r="AD13" s="80">
        <v>3</v>
      </c>
      <c r="AE13" s="80">
        <v>1</v>
      </c>
      <c r="AF13" s="80">
        <v>3</v>
      </c>
      <c r="AG13" s="88">
        <f t="shared" si="1"/>
        <v>2.3666666666666667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2.1666666666666665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80">
        <v>2</v>
      </c>
      <c r="Q14" s="80">
        <v>3</v>
      </c>
      <c r="R14" s="80">
        <v>2</v>
      </c>
      <c r="S14" s="80">
        <v>2</v>
      </c>
      <c r="T14" s="80">
        <v>1</v>
      </c>
      <c r="U14" s="80">
        <v>3</v>
      </c>
      <c r="V14" s="80">
        <v>3</v>
      </c>
      <c r="W14" s="80">
        <v>2</v>
      </c>
      <c r="X14" s="80">
        <v>2</v>
      </c>
      <c r="Y14" s="80">
        <v>3</v>
      </c>
      <c r="Z14" s="80">
        <v>2</v>
      </c>
      <c r="AA14" s="80">
        <v>3</v>
      </c>
      <c r="AB14" s="80">
        <v>2</v>
      </c>
      <c r="AC14" s="80">
        <v>2</v>
      </c>
      <c r="AD14" s="80">
        <v>1</v>
      </c>
      <c r="AE14" s="80">
        <v>3</v>
      </c>
      <c r="AF14" s="80">
        <v>3</v>
      </c>
      <c r="AG14" s="88">
        <f t="shared" si="1"/>
        <v>2.1666666666666665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1.8666666666666667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80">
        <v>3</v>
      </c>
      <c r="Q15" s="80">
        <v>2</v>
      </c>
      <c r="R15" s="80">
        <v>1</v>
      </c>
      <c r="S15" s="80">
        <v>1</v>
      </c>
      <c r="T15" s="80">
        <v>3</v>
      </c>
      <c r="U15" s="80">
        <v>3</v>
      </c>
      <c r="V15" s="80">
        <v>2</v>
      </c>
      <c r="W15" s="80">
        <v>1</v>
      </c>
      <c r="X15" s="80">
        <v>1</v>
      </c>
      <c r="Y15" s="80">
        <v>3</v>
      </c>
      <c r="Z15" s="80">
        <v>3</v>
      </c>
      <c r="AA15" s="80">
        <v>2</v>
      </c>
      <c r="AB15" s="80">
        <v>1</v>
      </c>
      <c r="AC15" s="80">
        <v>1</v>
      </c>
      <c r="AD15" s="80">
        <v>3</v>
      </c>
      <c r="AE15" s="80">
        <v>3</v>
      </c>
      <c r="AF15" s="80">
        <v>2</v>
      </c>
      <c r="AG15" s="88">
        <f t="shared" si="1"/>
        <v>1.8666666666666667</v>
      </c>
      <c r="AH15" s="89" t="str">
        <f t="shared" si="3"/>
        <v>İyi</v>
      </c>
      <c r="AI15" s="3"/>
      <c r="AJ15" s="3"/>
      <c r="AK15" s="20"/>
      <c r="AL15" s="21"/>
    </row>
    <row r="16" spans="1:38" ht="15" customHeight="1" x14ac:dyDescent="0.3">
      <c r="A16" s="16">
        <f t="shared" si="2"/>
        <v>2.1666666666666665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80">
        <v>1</v>
      </c>
      <c r="Q16" s="80">
        <v>1</v>
      </c>
      <c r="R16" s="80">
        <v>3</v>
      </c>
      <c r="S16" s="80">
        <v>3</v>
      </c>
      <c r="T16" s="80">
        <v>3</v>
      </c>
      <c r="U16" s="80">
        <v>3</v>
      </c>
      <c r="V16" s="80">
        <v>1</v>
      </c>
      <c r="W16" s="80">
        <v>3</v>
      </c>
      <c r="X16" s="80">
        <v>3</v>
      </c>
      <c r="Y16" s="80">
        <v>3</v>
      </c>
      <c r="Z16" s="80">
        <v>1</v>
      </c>
      <c r="AA16" s="80">
        <v>1</v>
      </c>
      <c r="AB16" s="80">
        <v>3</v>
      </c>
      <c r="AC16" s="80">
        <v>3</v>
      </c>
      <c r="AD16" s="80">
        <v>3</v>
      </c>
      <c r="AE16" s="80">
        <v>3</v>
      </c>
      <c r="AF16" s="80">
        <v>1</v>
      </c>
      <c r="AG16" s="88">
        <f t="shared" si="1"/>
        <v>2.1666666666666665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2.4333333333333331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80">
        <v>2</v>
      </c>
      <c r="Q17" s="80">
        <v>3</v>
      </c>
      <c r="R17" s="80">
        <v>2</v>
      </c>
      <c r="S17" s="80">
        <v>2</v>
      </c>
      <c r="T17" s="80">
        <v>3</v>
      </c>
      <c r="U17" s="80">
        <v>3</v>
      </c>
      <c r="V17" s="80">
        <v>3</v>
      </c>
      <c r="W17" s="80">
        <v>2</v>
      </c>
      <c r="X17" s="80">
        <v>2</v>
      </c>
      <c r="Y17" s="80">
        <v>3</v>
      </c>
      <c r="Z17" s="80">
        <v>2</v>
      </c>
      <c r="AA17" s="80">
        <v>3</v>
      </c>
      <c r="AB17" s="80">
        <v>2</v>
      </c>
      <c r="AC17" s="80">
        <v>2</v>
      </c>
      <c r="AD17" s="80">
        <v>3</v>
      </c>
      <c r="AE17" s="80">
        <v>3</v>
      </c>
      <c r="AF17" s="80">
        <v>3</v>
      </c>
      <c r="AG17" s="88">
        <f t="shared" si="1"/>
        <v>2.4333333333333331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2.0333333333333332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80">
        <v>3</v>
      </c>
      <c r="Q18" s="80">
        <v>2</v>
      </c>
      <c r="R18" s="80">
        <v>1</v>
      </c>
      <c r="S18" s="80">
        <v>1</v>
      </c>
      <c r="T18" s="80">
        <v>3</v>
      </c>
      <c r="U18" s="80">
        <v>3</v>
      </c>
      <c r="V18" s="80">
        <v>2</v>
      </c>
      <c r="W18" s="80">
        <v>1</v>
      </c>
      <c r="X18" s="80">
        <v>1</v>
      </c>
      <c r="Y18" s="80">
        <v>3</v>
      </c>
      <c r="Z18" s="80">
        <v>3</v>
      </c>
      <c r="AA18" s="80">
        <v>2</v>
      </c>
      <c r="AB18" s="80">
        <v>1</v>
      </c>
      <c r="AC18" s="80">
        <v>1</v>
      </c>
      <c r="AD18" s="80">
        <v>3</v>
      </c>
      <c r="AE18" s="80">
        <v>3</v>
      </c>
      <c r="AF18" s="80">
        <v>2</v>
      </c>
      <c r="AG18" s="88">
        <f t="shared" si="1"/>
        <v>2.0333333333333332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1.9666666666666666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80">
        <v>2</v>
      </c>
      <c r="Q19" s="80">
        <v>1</v>
      </c>
      <c r="R19" s="80">
        <v>2</v>
      </c>
      <c r="S19" s="80">
        <v>2</v>
      </c>
      <c r="T19" s="80">
        <v>3</v>
      </c>
      <c r="U19" s="80">
        <v>3</v>
      </c>
      <c r="V19" s="80">
        <v>1</v>
      </c>
      <c r="W19" s="80">
        <v>2</v>
      </c>
      <c r="X19" s="80">
        <v>2</v>
      </c>
      <c r="Y19" s="80">
        <v>3</v>
      </c>
      <c r="Z19" s="80">
        <v>2</v>
      </c>
      <c r="AA19" s="80">
        <v>1</v>
      </c>
      <c r="AB19" s="80">
        <v>2</v>
      </c>
      <c r="AC19" s="80">
        <v>2</v>
      </c>
      <c r="AD19" s="80">
        <v>3</v>
      </c>
      <c r="AE19" s="80">
        <v>3</v>
      </c>
      <c r="AF19" s="80">
        <v>1</v>
      </c>
      <c r="AG19" s="88">
        <f t="shared" si="1"/>
        <v>1.9666666666666666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2.4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80">
        <v>1</v>
      </c>
      <c r="Q20" s="80">
        <v>2</v>
      </c>
      <c r="R20" s="80">
        <v>3</v>
      </c>
      <c r="S20" s="80">
        <v>3</v>
      </c>
      <c r="T20" s="80">
        <v>3</v>
      </c>
      <c r="U20" s="80">
        <v>3</v>
      </c>
      <c r="V20" s="80">
        <v>2</v>
      </c>
      <c r="W20" s="80">
        <v>3</v>
      </c>
      <c r="X20" s="80">
        <v>3</v>
      </c>
      <c r="Y20" s="80">
        <v>3</v>
      </c>
      <c r="Z20" s="80">
        <v>1</v>
      </c>
      <c r="AA20" s="80">
        <v>2</v>
      </c>
      <c r="AB20" s="80">
        <v>3</v>
      </c>
      <c r="AC20" s="80">
        <v>3</v>
      </c>
      <c r="AD20" s="80">
        <v>3</v>
      </c>
      <c r="AE20" s="80">
        <v>3</v>
      </c>
      <c r="AF20" s="80">
        <v>2</v>
      </c>
      <c r="AG20" s="88">
        <f t="shared" si="1"/>
        <v>2.4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2.8333333333333335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80">
        <v>3</v>
      </c>
      <c r="Q21" s="80">
        <v>3</v>
      </c>
      <c r="R21" s="80">
        <v>3</v>
      </c>
      <c r="S21" s="80">
        <v>3</v>
      </c>
      <c r="T21" s="80">
        <v>2</v>
      </c>
      <c r="U21" s="80">
        <v>3</v>
      </c>
      <c r="V21" s="80">
        <v>3</v>
      </c>
      <c r="W21" s="80">
        <v>3</v>
      </c>
      <c r="X21" s="80">
        <v>3</v>
      </c>
      <c r="Y21" s="80">
        <v>3</v>
      </c>
      <c r="Z21" s="80">
        <v>3</v>
      </c>
      <c r="AA21" s="80">
        <v>3</v>
      </c>
      <c r="AB21" s="80">
        <v>3</v>
      </c>
      <c r="AC21" s="80">
        <v>3</v>
      </c>
      <c r="AD21" s="80">
        <v>2</v>
      </c>
      <c r="AE21" s="80">
        <v>3</v>
      </c>
      <c r="AF21" s="80">
        <v>3</v>
      </c>
      <c r="AG21" s="88">
        <f t="shared" si="1"/>
        <v>2.8333333333333335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2.0666666666666669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80">
        <v>2</v>
      </c>
      <c r="Q22" s="80">
        <v>3</v>
      </c>
      <c r="R22" s="80">
        <v>1</v>
      </c>
      <c r="S22" s="80">
        <v>1</v>
      </c>
      <c r="T22" s="80">
        <v>3</v>
      </c>
      <c r="U22" s="80">
        <v>3</v>
      </c>
      <c r="V22" s="80">
        <v>3</v>
      </c>
      <c r="W22" s="80">
        <v>1</v>
      </c>
      <c r="X22" s="80">
        <v>1</v>
      </c>
      <c r="Y22" s="80">
        <v>3</v>
      </c>
      <c r="Z22" s="80">
        <v>2</v>
      </c>
      <c r="AA22" s="80">
        <v>3</v>
      </c>
      <c r="AB22" s="80">
        <v>1</v>
      </c>
      <c r="AC22" s="80">
        <v>1</v>
      </c>
      <c r="AD22" s="80">
        <v>3</v>
      </c>
      <c r="AE22" s="80">
        <v>3</v>
      </c>
      <c r="AF22" s="80">
        <v>3</v>
      </c>
      <c r="AG22" s="88">
        <f t="shared" si="1"/>
        <v>2.0666666666666669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1.8333333333333333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80">
        <v>1</v>
      </c>
      <c r="Q23" s="80">
        <v>1</v>
      </c>
      <c r="R23" s="80">
        <v>2</v>
      </c>
      <c r="S23" s="80">
        <v>2</v>
      </c>
      <c r="T23" s="80">
        <v>3</v>
      </c>
      <c r="U23" s="80">
        <v>1</v>
      </c>
      <c r="V23" s="80">
        <v>1</v>
      </c>
      <c r="W23" s="80">
        <v>2</v>
      </c>
      <c r="X23" s="80">
        <v>2</v>
      </c>
      <c r="Y23" s="80">
        <v>3</v>
      </c>
      <c r="Z23" s="80">
        <v>1</v>
      </c>
      <c r="AA23" s="80">
        <v>1</v>
      </c>
      <c r="AB23" s="80">
        <v>2</v>
      </c>
      <c r="AC23" s="80">
        <v>2</v>
      </c>
      <c r="AD23" s="80">
        <v>3</v>
      </c>
      <c r="AE23" s="80">
        <v>1</v>
      </c>
      <c r="AF23" s="80">
        <v>1</v>
      </c>
      <c r="AG23" s="88">
        <f t="shared" si="1"/>
        <v>1.8333333333333333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2.6333333333333333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80">
        <v>3</v>
      </c>
      <c r="Q24" s="80">
        <v>2</v>
      </c>
      <c r="R24" s="80">
        <v>3</v>
      </c>
      <c r="S24" s="80">
        <v>3</v>
      </c>
      <c r="T24" s="80">
        <v>2</v>
      </c>
      <c r="U24" s="80">
        <v>3</v>
      </c>
      <c r="V24" s="80">
        <v>2</v>
      </c>
      <c r="W24" s="80">
        <v>3</v>
      </c>
      <c r="X24" s="80">
        <v>3</v>
      </c>
      <c r="Y24" s="80">
        <v>2</v>
      </c>
      <c r="Z24" s="80">
        <v>3</v>
      </c>
      <c r="AA24" s="80">
        <v>2</v>
      </c>
      <c r="AB24" s="80">
        <v>3</v>
      </c>
      <c r="AC24" s="80">
        <v>3</v>
      </c>
      <c r="AD24" s="80">
        <v>2</v>
      </c>
      <c r="AE24" s="80">
        <v>3</v>
      </c>
      <c r="AF24" s="80">
        <v>2</v>
      </c>
      <c r="AG24" s="88">
        <f t="shared" si="1"/>
        <v>2.6333333333333333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2.1666666666666665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80">
        <v>3</v>
      </c>
      <c r="Q25" s="80">
        <v>3</v>
      </c>
      <c r="R25" s="80">
        <v>2</v>
      </c>
      <c r="S25" s="80">
        <v>2</v>
      </c>
      <c r="T25" s="80">
        <v>1</v>
      </c>
      <c r="U25" s="80">
        <v>3</v>
      </c>
      <c r="V25" s="80">
        <v>3</v>
      </c>
      <c r="W25" s="80">
        <v>2</v>
      </c>
      <c r="X25" s="80">
        <v>2</v>
      </c>
      <c r="Y25" s="80">
        <v>1</v>
      </c>
      <c r="Z25" s="80">
        <v>3</v>
      </c>
      <c r="AA25" s="80">
        <v>3</v>
      </c>
      <c r="AB25" s="80">
        <v>2</v>
      </c>
      <c r="AC25" s="80">
        <v>2</v>
      </c>
      <c r="AD25" s="80">
        <v>1</v>
      </c>
      <c r="AE25" s="80">
        <v>3</v>
      </c>
      <c r="AF25" s="80">
        <v>3</v>
      </c>
      <c r="AG25" s="88">
        <f t="shared" si="1"/>
        <v>2.1666666666666665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1.4666666666666666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80">
        <v>3</v>
      </c>
      <c r="Q26" s="80">
        <v>2</v>
      </c>
      <c r="R26" s="80">
        <v>1</v>
      </c>
      <c r="S26" s="80">
        <v>1</v>
      </c>
      <c r="T26" s="80">
        <v>1</v>
      </c>
      <c r="U26" s="80">
        <v>1</v>
      </c>
      <c r="V26" s="80">
        <v>2</v>
      </c>
      <c r="W26" s="80">
        <v>1</v>
      </c>
      <c r="X26" s="80">
        <v>1</v>
      </c>
      <c r="Y26" s="80">
        <v>1</v>
      </c>
      <c r="Z26" s="80">
        <v>3</v>
      </c>
      <c r="AA26" s="80">
        <v>2</v>
      </c>
      <c r="AB26" s="80">
        <v>1</v>
      </c>
      <c r="AC26" s="80">
        <v>1</v>
      </c>
      <c r="AD26" s="80">
        <v>1</v>
      </c>
      <c r="AE26" s="80">
        <v>1</v>
      </c>
      <c r="AF26" s="80">
        <v>2</v>
      </c>
      <c r="AG26" s="88">
        <f t="shared" si="1"/>
        <v>1.4666666666666666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1.4666666666666666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80">
        <v>3</v>
      </c>
      <c r="Q27" s="80">
        <v>1</v>
      </c>
      <c r="R27" s="80">
        <v>1</v>
      </c>
      <c r="S27" s="80">
        <v>1</v>
      </c>
      <c r="T27" s="80">
        <v>1</v>
      </c>
      <c r="U27" s="80">
        <v>2</v>
      </c>
      <c r="V27" s="80">
        <v>1</v>
      </c>
      <c r="W27" s="80">
        <v>1</v>
      </c>
      <c r="X27" s="80">
        <v>1</v>
      </c>
      <c r="Y27" s="80">
        <v>1</v>
      </c>
      <c r="Z27" s="80">
        <v>3</v>
      </c>
      <c r="AA27" s="80">
        <v>1</v>
      </c>
      <c r="AB27" s="80">
        <v>1</v>
      </c>
      <c r="AC27" s="80">
        <v>1</v>
      </c>
      <c r="AD27" s="80">
        <v>1</v>
      </c>
      <c r="AE27" s="80">
        <v>2</v>
      </c>
      <c r="AF27" s="80">
        <v>1</v>
      </c>
      <c r="AG27" s="88">
        <f t="shared" si="1"/>
        <v>1.4666666666666666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1.9666666666666666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80">
        <v>3</v>
      </c>
      <c r="Q28" s="80">
        <v>1</v>
      </c>
      <c r="R28" s="80">
        <v>1</v>
      </c>
      <c r="S28" s="80">
        <v>1</v>
      </c>
      <c r="T28" s="80">
        <v>3</v>
      </c>
      <c r="U28" s="80">
        <v>3</v>
      </c>
      <c r="V28" s="80">
        <v>1</v>
      </c>
      <c r="W28" s="80">
        <v>1</v>
      </c>
      <c r="X28" s="80">
        <v>1</v>
      </c>
      <c r="Y28" s="80">
        <v>3</v>
      </c>
      <c r="Z28" s="80">
        <v>3</v>
      </c>
      <c r="AA28" s="80">
        <v>1</v>
      </c>
      <c r="AB28" s="80">
        <v>1</v>
      </c>
      <c r="AC28" s="80">
        <v>1</v>
      </c>
      <c r="AD28" s="80">
        <v>3</v>
      </c>
      <c r="AE28" s="80">
        <v>3</v>
      </c>
      <c r="AF28" s="80">
        <v>1</v>
      </c>
      <c r="AG28" s="88">
        <f t="shared" si="1"/>
        <v>1.9666666666666666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1.8666666666666667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80">
        <v>3</v>
      </c>
      <c r="Q29" s="80">
        <v>1</v>
      </c>
      <c r="R29" s="80">
        <v>3</v>
      </c>
      <c r="S29" s="80">
        <v>1</v>
      </c>
      <c r="T29" s="80">
        <v>3</v>
      </c>
      <c r="U29" s="80">
        <v>2</v>
      </c>
      <c r="V29" s="80">
        <v>1</v>
      </c>
      <c r="W29" s="80">
        <v>1</v>
      </c>
      <c r="X29" s="80">
        <v>1</v>
      </c>
      <c r="Y29" s="80">
        <v>3</v>
      </c>
      <c r="Z29" s="80">
        <v>3</v>
      </c>
      <c r="AA29" s="80">
        <v>1</v>
      </c>
      <c r="AB29" s="80">
        <v>3</v>
      </c>
      <c r="AC29" s="80">
        <v>1</v>
      </c>
      <c r="AD29" s="80">
        <v>3</v>
      </c>
      <c r="AE29" s="80">
        <v>2</v>
      </c>
      <c r="AF29" s="80">
        <v>1</v>
      </c>
      <c r="AG29" s="88">
        <f t="shared" si="1"/>
        <v>1.8666666666666667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1.8666666666666667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80">
        <v>3</v>
      </c>
      <c r="Q30" s="80">
        <v>1</v>
      </c>
      <c r="R30" s="80">
        <v>3</v>
      </c>
      <c r="S30" s="80">
        <v>2</v>
      </c>
      <c r="T30" s="80">
        <v>2</v>
      </c>
      <c r="U30" s="80">
        <v>1</v>
      </c>
      <c r="V30" s="80">
        <v>1</v>
      </c>
      <c r="W30" s="80">
        <v>2</v>
      </c>
      <c r="X30" s="80">
        <v>2</v>
      </c>
      <c r="Y30" s="80">
        <v>2</v>
      </c>
      <c r="Z30" s="80">
        <v>3</v>
      </c>
      <c r="AA30" s="80">
        <v>1</v>
      </c>
      <c r="AB30" s="80">
        <v>3</v>
      </c>
      <c r="AC30" s="80">
        <v>2</v>
      </c>
      <c r="AD30" s="80">
        <v>2</v>
      </c>
      <c r="AE30" s="80">
        <v>1</v>
      </c>
      <c r="AF30" s="80">
        <v>1</v>
      </c>
      <c r="AG30" s="88">
        <f t="shared" si="1"/>
        <v>1.8666666666666667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2.4333333333333331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80">
        <v>3</v>
      </c>
      <c r="Q31" s="80">
        <v>2</v>
      </c>
      <c r="R31" s="80">
        <v>3</v>
      </c>
      <c r="S31" s="80">
        <v>2</v>
      </c>
      <c r="T31" s="80">
        <v>3</v>
      </c>
      <c r="U31" s="80">
        <v>2</v>
      </c>
      <c r="V31" s="80">
        <v>2</v>
      </c>
      <c r="W31" s="80">
        <v>2</v>
      </c>
      <c r="X31" s="80">
        <v>2</v>
      </c>
      <c r="Y31" s="80">
        <v>3</v>
      </c>
      <c r="Z31" s="80">
        <v>3</v>
      </c>
      <c r="AA31" s="80">
        <v>2</v>
      </c>
      <c r="AB31" s="80">
        <v>3</v>
      </c>
      <c r="AC31" s="80">
        <v>2</v>
      </c>
      <c r="AD31" s="80">
        <v>3</v>
      </c>
      <c r="AE31" s="80">
        <v>2</v>
      </c>
      <c r="AF31" s="80">
        <v>2</v>
      </c>
      <c r="AG31" s="88">
        <f t="shared" si="1"/>
        <v>2.4333333333333331</v>
      </c>
      <c r="AH31" s="89" t="str">
        <f t="shared" si="3"/>
        <v>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2.5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80">
        <v>3</v>
      </c>
      <c r="Q32" s="80">
        <v>2</v>
      </c>
      <c r="R32" s="80">
        <v>2</v>
      </c>
      <c r="S32" s="80">
        <v>2</v>
      </c>
      <c r="T32" s="80">
        <v>3</v>
      </c>
      <c r="U32" s="80">
        <v>3</v>
      </c>
      <c r="V32" s="80">
        <v>2</v>
      </c>
      <c r="W32" s="80">
        <v>2</v>
      </c>
      <c r="X32" s="80">
        <v>2</v>
      </c>
      <c r="Y32" s="80">
        <v>3</v>
      </c>
      <c r="Z32" s="80">
        <v>3</v>
      </c>
      <c r="AA32" s="80">
        <v>2</v>
      </c>
      <c r="AB32" s="80">
        <v>2</v>
      </c>
      <c r="AC32" s="80">
        <v>2</v>
      </c>
      <c r="AD32" s="80">
        <v>3</v>
      </c>
      <c r="AE32" s="80">
        <v>3</v>
      </c>
      <c r="AF32" s="80">
        <v>2</v>
      </c>
      <c r="AG32" s="88">
        <f t="shared" si="1"/>
        <v>2.5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2.5333333333333332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80">
        <v>3</v>
      </c>
      <c r="Q33" s="80">
        <v>2</v>
      </c>
      <c r="R33" s="80">
        <v>3</v>
      </c>
      <c r="S33" s="80">
        <v>2</v>
      </c>
      <c r="T33" s="80">
        <v>3</v>
      </c>
      <c r="U33" s="80">
        <v>3</v>
      </c>
      <c r="V33" s="80">
        <v>2</v>
      </c>
      <c r="W33" s="80">
        <v>2</v>
      </c>
      <c r="X33" s="80">
        <v>2</v>
      </c>
      <c r="Y33" s="80">
        <v>3</v>
      </c>
      <c r="Z33" s="80">
        <v>3</v>
      </c>
      <c r="AA33" s="80">
        <v>2</v>
      </c>
      <c r="AB33" s="80">
        <v>3</v>
      </c>
      <c r="AC33" s="80">
        <v>2</v>
      </c>
      <c r="AD33" s="80">
        <v>3</v>
      </c>
      <c r="AE33" s="80">
        <v>3</v>
      </c>
      <c r="AF33" s="80">
        <v>2</v>
      </c>
      <c r="AG33" s="88">
        <f t="shared" si="1"/>
        <v>2.5333333333333332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2.4333333333333331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80">
        <v>2</v>
      </c>
      <c r="Q34" s="80">
        <v>2</v>
      </c>
      <c r="R34" s="80">
        <v>3</v>
      </c>
      <c r="S34" s="80">
        <v>3</v>
      </c>
      <c r="T34" s="80">
        <v>2</v>
      </c>
      <c r="U34" s="80">
        <v>2</v>
      </c>
      <c r="V34" s="80">
        <v>2</v>
      </c>
      <c r="W34" s="80">
        <v>3</v>
      </c>
      <c r="X34" s="80">
        <v>3</v>
      </c>
      <c r="Y34" s="80">
        <v>2</v>
      </c>
      <c r="Z34" s="80">
        <v>2</v>
      </c>
      <c r="AA34" s="80">
        <v>2</v>
      </c>
      <c r="AB34" s="80">
        <v>3</v>
      </c>
      <c r="AC34" s="80">
        <v>3</v>
      </c>
      <c r="AD34" s="80">
        <v>2</v>
      </c>
      <c r="AE34" s="80">
        <v>2</v>
      </c>
      <c r="AF34" s="80">
        <v>2</v>
      </c>
      <c r="AG34" s="88">
        <f t="shared" si="1"/>
        <v>2.4333333333333331</v>
      </c>
      <c r="AH34" s="89" t="str">
        <f t="shared" si="3"/>
        <v>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80">
        <v>2</v>
      </c>
      <c r="Q35" s="80">
        <v>3</v>
      </c>
      <c r="R35" s="80">
        <v>3</v>
      </c>
      <c r="S35" s="80">
        <v>3</v>
      </c>
      <c r="T35" s="80">
        <v>2</v>
      </c>
      <c r="U35" s="80">
        <v>2</v>
      </c>
      <c r="V35" s="80">
        <v>3</v>
      </c>
      <c r="W35" s="80">
        <v>3</v>
      </c>
      <c r="X35" s="80">
        <v>3</v>
      </c>
      <c r="Y35" s="80">
        <v>2</v>
      </c>
      <c r="Z35" s="80">
        <v>2</v>
      </c>
      <c r="AA35" s="80">
        <v>3</v>
      </c>
      <c r="AB35" s="80">
        <v>3</v>
      </c>
      <c r="AC35" s="80">
        <v>3</v>
      </c>
      <c r="AD35" s="80">
        <v>2</v>
      </c>
      <c r="AE35" s="80">
        <v>2</v>
      </c>
      <c r="AF35" s="80">
        <v>3</v>
      </c>
      <c r="AG35" s="88">
        <f t="shared" si="1"/>
        <v>2.6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80">
        <v>2</v>
      </c>
      <c r="Q36" s="80">
        <v>3</v>
      </c>
      <c r="R36" s="80">
        <v>3</v>
      </c>
      <c r="S36" s="80">
        <v>3</v>
      </c>
      <c r="T36" s="80">
        <v>2</v>
      </c>
      <c r="U36" s="80">
        <v>2</v>
      </c>
      <c r="V36" s="80">
        <v>3</v>
      </c>
      <c r="W36" s="80">
        <v>3</v>
      </c>
      <c r="X36" s="80">
        <v>3</v>
      </c>
      <c r="Y36" s="80">
        <v>2</v>
      </c>
      <c r="Z36" s="80">
        <v>2</v>
      </c>
      <c r="AA36" s="80">
        <v>3</v>
      </c>
      <c r="AB36" s="80">
        <v>3</v>
      </c>
      <c r="AC36" s="80">
        <v>3</v>
      </c>
      <c r="AD36" s="80">
        <v>2</v>
      </c>
      <c r="AE36" s="80">
        <v>2</v>
      </c>
      <c r="AF36" s="80">
        <v>3</v>
      </c>
      <c r="AG36" s="88">
        <f t="shared" si="1"/>
        <v>2.6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2.1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80">
        <v>1</v>
      </c>
      <c r="Q37" s="80">
        <v>3</v>
      </c>
      <c r="R37" s="80">
        <v>2</v>
      </c>
      <c r="S37" s="80">
        <v>2</v>
      </c>
      <c r="T37" s="80">
        <v>2</v>
      </c>
      <c r="U37" s="80">
        <v>1</v>
      </c>
      <c r="V37" s="80">
        <v>3</v>
      </c>
      <c r="W37" s="80">
        <v>2</v>
      </c>
      <c r="X37" s="80">
        <v>2</v>
      </c>
      <c r="Y37" s="80">
        <v>2</v>
      </c>
      <c r="Z37" s="80">
        <v>1</v>
      </c>
      <c r="AA37" s="80">
        <v>3</v>
      </c>
      <c r="AB37" s="80">
        <v>2</v>
      </c>
      <c r="AC37" s="80">
        <v>2</v>
      </c>
      <c r="AD37" s="80">
        <v>2</v>
      </c>
      <c r="AE37" s="80">
        <v>1</v>
      </c>
      <c r="AF37" s="80">
        <v>3</v>
      </c>
      <c r="AG37" s="88">
        <f t="shared" si="1"/>
        <v>2.1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1.7333333333333334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80">
        <v>1</v>
      </c>
      <c r="Q38" s="80">
        <v>2</v>
      </c>
      <c r="R38" s="80">
        <v>2</v>
      </c>
      <c r="S38" s="80">
        <v>2</v>
      </c>
      <c r="T38" s="80">
        <v>1</v>
      </c>
      <c r="U38" s="80">
        <v>1</v>
      </c>
      <c r="V38" s="80">
        <v>2</v>
      </c>
      <c r="W38" s="80">
        <v>2</v>
      </c>
      <c r="X38" s="80">
        <v>2</v>
      </c>
      <c r="Y38" s="80">
        <v>1</v>
      </c>
      <c r="Z38" s="80">
        <v>1</v>
      </c>
      <c r="AA38" s="80">
        <v>2</v>
      </c>
      <c r="AB38" s="80">
        <v>2</v>
      </c>
      <c r="AC38" s="80">
        <v>2</v>
      </c>
      <c r="AD38" s="80">
        <v>1</v>
      </c>
      <c r="AE38" s="80">
        <v>1</v>
      </c>
      <c r="AF38" s="80">
        <v>2</v>
      </c>
      <c r="AG38" s="88">
        <f t="shared" si="1"/>
        <v>1.7333333333333334</v>
      </c>
      <c r="AH38" s="89" t="str">
        <f t="shared" si="3"/>
        <v>Geliştirilmeli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1.7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80">
        <v>2</v>
      </c>
      <c r="Q39" s="80">
        <v>2</v>
      </c>
      <c r="R39" s="80">
        <v>1</v>
      </c>
      <c r="S39" s="80">
        <v>1</v>
      </c>
      <c r="T39" s="80">
        <v>1</v>
      </c>
      <c r="U39" s="80">
        <v>2</v>
      </c>
      <c r="V39" s="80">
        <v>2</v>
      </c>
      <c r="W39" s="80">
        <v>1</v>
      </c>
      <c r="X39" s="80">
        <v>3</v>
      </c>
      <c r="Y39" s="80">
        <v>1</v>
      </c>
      <c r="Z39" s="80">
        <v>2</v>
      </c>
      <c r="AA39" s="80">
        <v>2</v>
      </c>
      <c r="AB39" s="80">
        <v>1</v>
      </c>
      <c r="AC39" s="80">
        <v>1</v>
      </c>
      <c r="AD39" s="80">
        <v>1</v>
      </c>
      <c r="AE39" s="80">
        <v>2</v>
      </c>
      <c r="AF39" s="80">
        <v>2</v>
      </c>
      <c r="AG39" s="88">
        <f t="shared" si="1"/>
        <v>1.7</v>
      </c>
      <c r="AH39" s="89" t="str">
        <f t="shared" si="3"/>
        <v>Geliştirilmeli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2.0666666666666669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80">
        <v>2</v>
      </c>
      <c r="Q40" s="80">
        <v>1</v>
      </c>
      <c r="R40" s="80">
        <v>3</v>
      </c>
      <c r="S40" s="80">
        <v>3</v>
      </c>
      <c r="T40" s="80">
        <v>1</v>
      </c>
      <c r="U40" s="80">
        <v>2</v>
      </c>
      <c r="V40" s="80">
        <v>1</v>
      </c>
      <c r="W40" s="80">
        <v>3</v>
      </c>
      <c r="X40" s="80">
        <v>3</v>
      </c>
      <c r="Y40" s="80">
        <v>1</v>
      </c>
      <c r="Z40" s="80">
        <v>2</v>
      </c>
      <c r="AA40" s="80">
        <v>1</v>
      </c>
      <c r="AB40" s="80">
        <v>3</v>
      </c>
      <c r="AC40" s="80">
        <v>3</v>
      </c>
      <c r="AD40" s="80">
        <v>1</v>
      </c>
      <c r="AE40" s="80">
        <v>2</v>
      </c>
      <c r="AF40" s="80">
        <v>1</v>
      </c>
      <c r="AG40" s="88">
        <f t="shared" si="1"/>
        <v>2.0666666666666669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1.7333333333333334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80">
        <v>3</v>
      </c>
      <c r="Q41" s="80">
        <v>3</v>
      </c>
      <c r="R41" s="80">
        <v>1</v>
      </c>
      <c r="S41" s="80">
        <v>1</v>
      </c>
      <c r="T41" s="80">
        <v>1</v>
      </c>
      <c r="U41" s="80">
        <v>3</v>
      </c>
      <c r="V41" s="80">
        <v>3</v>
      </c>
      <c r="W41" s="80">
        <v>1</v>
      </c>
      <c r="X41" s="80">
        <v>1</v>
      </c>
      <c r="Y41" s="80">
        <v>1</v>
      </c>
      <c r="Z41" s="80">
        <v>3</v>
      </c>
      <c r="AA41" s="80">
        <v>3</v>
      </c>
      <c r="AB41" s="80">
        <v>1</v>
      </c>
      <c r="AC41" s="80">
        <v>1</v>
      </c>
      <c r="AD41" s="80">
        <v>1</v>
      </c>
      <c r="AE41" s="80">
        <v>3</v>
      </c>
      <c r="AF41" s="80">
        <v>3</v>
      </c>
      <c r="AG41" s="88">
        <f t="shared" si="1"/>
        <v>1.7333333333333334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1.7666666666666666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80">
        <v>1</v>
      </c>
      <c r="Q42" s="80">
        <v>1</v>
      </c>
      <c r="R42" s="80">
        <v>3</v>
      </c>
      <c r="S42" s="80">
        <v>3</v>
      </c>
      <c r="T42" s="80">
        <v>1</v>
      </c>
      <c r="U42" s="80">
        <v>1</v>
      </c>
      <c r="V42" s="80">
        <v>1</v>
      </c>
      <c r="W42" s="80">
        <v>3</v>
      </c>
      <c r="X42" s="80">
        <v>3</v>
      </c>
      <c r="Y42" s="80">
        <v>1</v>
      </c>
      <c r="Z42" s="80">
        <v>1</v>
      </c>
      <c r="AA42" s="80">
        <v>1</v>
      </c>
      <c r="AB42" s="80">
        <v>3</v>
      </c>
      <c r="AC42" s="80">
        <v>3</v>
      </c>
      <c r="AD42" s="80">
        <v>1</v>
      </c>
      <c r="AE42" s="80">
        <v>1</v>
      </c>
      <c r="AF42" s="80">
        <v>1</v>
      </c>
      <c r="AG42" s="88">
        <f t="shared" si="1"/>
        <v>1.7666666666666666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>
        <f t="shared" si="5"/>
        <v>2.1</v>
      </c>
      <c r="Q53" s="72">
        <f t="shared" si="5"/>
        <v>1.95</v>
      </c>
      <c r="R53" s="72">
        <f t="shared" si="5"/>
        <v>2.15</v>
      </c>
      <c r="S53" s="72">
        <f t="shared" si="5"/>
        <v>2.0249999999999999</v>
      </c>
      <c r="T53" s="72">
        <f t="shared" si="5"/>
        <v>2.2000000000000002</v>
      </c>
      <c r="U53" s="72">
        <f t="shared" si="5"/>
        <v>2.125</v>
      </c>
      <c r="V53" s="72">
        <f t="shared" si="5"/>
        <v>1.9750000000000001</v>
      </c>
      <c r="W53" s="72">
        <f t="shared" si="5"/>
        <v>2.0499999999999998</v>
      </c>
      <c r="X53" s="72">
        <f t="shared" si="5"/>
        <v>2.0750000000000002</v>
      </c>
      <c r="Y53" s="72">
        <f t="shared" si="5"/>
        <v>2.25</v>
      </c>
      <c r="Z53" s="72">
        <f t="shared" si="5"/>
        <v>2.1</v>
      </c>
      <c r="AA53" s="72">
        <f t="shared" si="5"/>
        <v>1.95</v>
      </c>
      <c r="AB53" s="72">
        <f t="shared" si="5"/>
        <v>2.15</v>
      </c>
      <c r="AC53" s="72">
        <f t="shared" si="5"/>
        <v>2.0249999999999999</v>
      </c>
      <c r="AD53" s="72">
        <f t="shared" si="5"/>
        <v>2.2000000000000002</v>
      </c>
      <c r="AE53" s="72">
        <f t="shared" si="5"/>
        <v>2.125</v>
      </c>
      <c r="AF53" s="72">
        <f t="shared" si="5"/>
        <v>1.9750000000000001</v>
      </c>
      <c r="AG53" s="112">
        <f>IFERROR(AVERAGE(AG3:AG52),0)</f>
        <v>2.0766666666666667</v>
      </c>
      <c r="AH53" s="114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 t="str">
        <f t="shared" si="6"/>
        <v>ÖĞRETİLDİ</v>
      </c>
      <c r="Q54" s="74" t="str">
        <f t="shared" si="6"/>
        <v>ÖĞRETİLDİ</v>
      </c>
      <c r="R54" s="74" t="str">
        <f t="shared" si="6"/>
        <v>ÖĞRETİLDİ</v>
      </c>
      <c r="S54" s="74" t="str">
        <f t="shared" si="6"/>
        <v>ÖĞRETİLDİ</v>
      </c>
      <c r="T54" s="74" t="str">
        <f t="shared" si="6"/>
        <v>ÖĞRETİLDİ</v>
      </c>
      <c r="U54" s="74" t="str">
        <f t="shared" si="6"/>
        <v>ÖĞRETİLDİ</v>
      </c>
      <c r="V54" s="74" t="str">
        <f t="shared" si="6"/>
        <v>ÖĞRETİLDİ</v>
      </c>
      <c r="W54" s="74" t="str">
        <f t="shared" si="6"/>
        <v>ÖĞRETİLDİ</v>
      </c>
      <c r="X54" s="74" t="str">
        <f t="shared" si="6"/>
        <v>ÖĞRETİLDİ</v>
      </c>
      <c r="Y54" s="74" t="str">
        <f t="shared" si="6"/>
        <v>ÖĞRETİLDİ</v>
      </c>
      <c r="Z54" s="74" t="str">
        <f t="shared" si="6"/>
        <v>ÖĞRETİLDİ</v>
      </c>
      <c r="AA54" s="74" t="str">
        <f t="shared" si="6"/>
        <v>ÖĞRETİLDİ</v>
      </c>
      <c r="AB54" s="74" t="str">
        <f t="shared" si="6"/>
        <v>ÖĞRETİLDİ</v>
      </c>
      <c r="AC54" s="74" t="str">
        <f t="shared" si="6"/>
        <v>ÖĞRETİLDİ</v>
      </c>
      <c r="AD54" s="74" t="str">
        <f t="shared" si="6"/>
        <v>ÖĞRETİLDİ</v>
      </c>
      <c r="AE54" s="74" t="str">
        <f t="shared" si="6"/>
        <v>ÖĞRETİLDİ</v>
      </c>
      <c r="AF54" s="74" t="str">
        <f t="shared" si="6"/>
        <v>ÖĞRETİLDİ</v>
      </c>
      <c r="AG54" s="113"/>
      <c r="AH54" s="115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1.95</v>
      </c>
      <c r="R57" s="29">
        <f t="shared" si="7"/>
        <v>2.15</v>
      </c>
      <c r="S57" s="29">
        <f t="shared" si="7"/>
        <v>2.0249999999999999</v>
      </c>
      <c r="T57" s="29">
        <f t="shared" si="7"/>
        <v>2.2000000000000002</v>
      </c>
      <c r="U57" s="28">
        <f t="shared" si="7"/>
        <v>2.125</v>
      </c>
      <c r="V57" s="28">
        <f t="shared" si="7"/>
        <v>1.9750000000000001</v>
      </c>
      <c r="W57" s="28">
        <f t="shared" si="7"/>
        <v>2.0499999999999998</v>
      </c>
      <c r="X57" s="28">
        <f t="shared" si="7"/>
        <v>2.0750000000000002</v>
      </c>
      <c r="Y57" s="28">
        <f t="shared" si="7"/>
        <v>2.25</v>
      </c>
      <c r="Z57" s="28">
        <f t="shared" si="7"/>
        <v>2.1</v>
      </c>
      <c r="AA57" s="28">
        <f t="shared" si="7"/>
        <v>1.95</v>
      </c>
      <c r="AB57" s="28">
        <f t="shared" si="7"/>
        <v>2.15</v>
      </c>
      <c r="AC57" s="28">
        <f t="shared" si="7"/>
        <v>2.0249999999999999</v>
      </c>
      <c r="AD57" s="28">
        <f t="shared" si="7"/>
        <v>2.2000000000000002</v>
      </c>
      <c r="AE57" s="28">
        <f t="shared" si="7"/>
        <v>2.125</v>
      </c>
      <c r="AF57" s="30">
        <f t="shared" si="7"/>
        <v>1.9750000000000001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M.3.1.1.1. Üç basamaklı doğal sayıları okur ve yazar.</v>
      </c>
      <c r="D58" s="34" t="str">
        <f t="shared" ref="D58:AF58" si="8">D2</f>
        <v>M.3.1.1.2. 1000 içinde herhangi bir sayıdan başlayarak birer, onar ve yüzer ileriye doğru ritmik sayar.</v>
      </c>
      <c r="E58" s="34" t="str">
        <f t="shared" si="8"/>
        <v>M.3.1.1.6. 100 içinde altışar, yedişer, sekizer ve dokuzar ileriye ritmik sayar.</v>
      </c>
      <c r="F58" s="34" t="str">
        <f t="shared" si="8"/>
        <v>M.3.1.1.3. Üç basamaklı doğal sayıların basamak adlarını, basamaklarındaki rakamların basamak değerlerini belirler.</v>
      </c>
      <c r="G58" s="34" t="str">
        <f t="shared" si="8"/>
        <v>M.3.1.1.4. En çok üç basamaklı doğal sayıları en yakın onluğa ya da yüzlüğe yuvarlar.</v>
      </c>
      <c r="H58" s="34" t="str">
        <f t="shared" si="8"/>
        <v>M.3.1.1.5. 1000’den küçük en çok beş doğal sayıyı karşılaştırır ve sembol kullanarak sıralar.</v>
      </c>
      <c r="I58" s="34" t="str">
        <f t="shared" si="8"/>
        <v>M.3.1.1.7. Aralarındaki fark sabit olan sayı örüntüsünü genişletir ve oluşturur.</v>
      </c>
      <c r="J58" s="34" t="str">
        <f t="shared" si="8"/>
        <v>M.3.1.1.8. Tek ve çift doğal sayıları kavrar.
M.3.1.1.9. Tek ve çift doğal sayıların toplamlarını model üzerinde inceleyerek toplamların tek mi çift mi olduğunu ifade eder.</v>
      </c>
      <c r="K58" s="34" t="str">
        <f t="shared" si="8"/>
        <v>M.3.1.1.10. 20’ye kadar olan Romen rakamlarını okur ve yazar.</v>
      </c>
      <c r="L58" s="34" t="str">
        <f t="shared" si="8"/>
        <v>M.3.1.2.1. En çok üç basamaklı sayılarla eldesiz ve eldeli toplama işlemini yapar.</v>
      </c>
      <c r="M58" s="34" t="str">
        <f t="shared" si="8"/>
        <v>M.3.1.2.2. Üç doğal sayı ile yapılan toplama işleminde sayıların birbirleriyle toplanma sırasının değişmesinin sonucu değiştirmediğini gösterir.</v>
      </c>
      <c r="N58" s="34" t="str">
        <f t="shared" si="8"/>
        <v>M.3.1.3.1. Onluk bozma gerektiren ve gerektirmeyen çıkarma işlemi yapar.</v>
      </c>
      <c r="O58" s="34" t="str">
        <f t="shared" si="8"/>
        <v>M.3.1.3.2. İki basamaklı sayılardan 10’un katı olan iki basamaklı sayıları, üç basamaklı 100’ün katı olan doğal sayılardan 10’un katı olan iki basamaklı doğal sayıları zihinden çıkarır.</v>
      </c>
      <c r="P58" s="34" t="str">
        <f t="shared" si="8"/>
        <v>M.3.1.2.3. İki sayının toplamını tahmin eder ve tahminini işlem sonucuyla karşılaştırır.</v>
      </c>
      <c r="Q58" s="34" t="str">
        <f t="shared" si="8"/>
        <v>M.3.1.2.4. Zihinden toplama işlemi yapar.</v>
      </c>
      <c r="R58" s="34" t="str">
        <f t="shared" si="8"/>
        <v>M.3.1.2.5. Bir toplama işleminde verilmeyen toplananı bulur.</v>
      </c>
      <c r="S58" s="34" t="str">
        <f t="shared" si="8"/>
        <v>M.3.1.2.6. Doğal sayılarla toplama işlemini gerektiren problemleri çözer.</v>
      </c>
      <c r="T58" s="34" t="str">
        <f t="shared" si="8"/>
        <v>M.3.1.3.3. Doğal sayılarla yapılan çıkarma işleminin sonucunu tahmin eder, tahminini işlem sonucuyla karşılaştırır.</v>
      </c>
      <c r="U58" s="34" t="str">
        <f t="shared" si="8"/>
        <v>M.3.1.3.4. Doğal sayılarla toplama ve çıkarma işlemlerini gerektiren problemleri çözer.</v>
      </c>
      <c r="V58" s="34" t="str">
        <f t="shared" si="8"/>
        <v xml:space="preserve">M.3.4.1.1. Şekil ve nesne grafiğinde gösterilen bilgileri açıklayarak grafikten çetele ve sıklık tablosuna dönüşümler
yapar ve yorumlar.
</v>
      </c>
      <c r="W58" s="34" t="str">
        <f t="shared" si="8"/>
        <v>M.3.4.1.2. Grafiklerde verilen bilgileri kullanarak veya grafikler oluşturarak toplama ve çıkarma işlemleri gerektiren problemleri çözer.</v>
      </c>
      <c r="X58" s="34" t="str">
        <f t="shared" si="8"/>
        <v>M.3.4.1.3. En çok üç veri grubuna ait basit tabloları okur, yorumlar ve tablodan elde ettiği veriyi düzenler.</v>
      </c>
      <c r="Y58" s="34" t="str">
        <f t="shared" si="8"/>
        <v>M.3.1.4.1. Çarpma işleminin kat anlamını açıklar.
M.3.1.4.2. Çarpım tablosunu oluşturur.</v>
      </c>
      <c r="Z58" s="34" t="str">
        <f t="shared" si="8"/>
        <v>M.3.1.4.3. İki basamaklı bir doğal sayıyla en çok iki basamaklı bir doğal sayıyı, en çok üç basamaklı bir doğal sayıyla bir basamaklı bir doğal sayıyı çarpar.</v>
      </c>
      <c r="AA58" s="34" t="str">
        <f t="shared" si="8"/>
        <v>M.3.1.4.4. 10 ve 100 ile kısa yoldan çarpma işlemi yapar.</v>
      </c>
      <c r="AB58" s="34" t="str">
        <f t="shared" si="8"/>
        <v xml:space="preserve">M.3.1.4.5. 5'e kadar (5 dâhil) çarpım tablosundaki sayıları kullanarak çarpma işleminde çarpanlardan biri
bir arttırıldığında veya azaltıldığında çarpma işleminin sonucunun nasıl değiştiğini fark eder.
</v>
      </c>
      <c r="AC58" s="34" t="str">
        <f t="shared" si="8"/>
        <v>M.3.1.4.6. Biri çarpma işlemi olmak üzere iki işlem gerektiren problemleri çözer.</v>
      </c>
      <c r="AD58" s="34" t="str">
        <f t="shared" si="8"/>
        <v>M.3.1.5.1. İki basamaklı doğal sayıları bir basamaklı doğal sayılara böler.</v>
      </c>
      <c r="AE58" s="34" t="str">
        <f t="shared" si="8"/>
        <v>M.3.1.5.2. Birler basamağı sıfır olan iki basamaklı bir doğal sayıyı 10’a kısa yoldan böler.</v>
      </c>
      <c r="AF58" s="35" t="str">
        <f t="shared" si="8"/>
        <v>M.3.1.5.3. Bölme işleminde bölünen, bölen, bölüm ve kalan arasındaki ilişkiyi fark eder.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</v>
      </c>
      <c r="D60" s="38">
        <f>+$AG$4</f>
        <v>1.9666666666666666</v>
      </c>
      <c r="E60" s="38">
        <f>+$AG$5</f>
        <v>1.8333333333333333</v>
      </c>
      <c r="F60" s="38">
        <f>+$AG$6</f>
        <v>1.5666666666666667</v>
      </c>
      <c r="G60" s="38">
        <f>+$AG$7</f>
        <v>1.8</v>
      </c>
      <c r="H60" s="38">
        <f>+$AG$8</f>
        <v>1.8333333333333333</v>
      </c>
      <c r="I60" s="38">
        <f>+$AG$9</f>
        <v>1.4333333333333333</v>
      </c>
      <c r="J60" s="38">
        <f>+$AG$10</f>
        <v>2.2333333333333334</v>
      </c>
      <c r="K60" s="38">
        <f>+$AG$11</f>
        <v>2.4</v>
      </c>
      <c r="L60" s="38">
        <f>+$AG$12</f>
        <v>2.9333333333333331</v>
      </c>
      <c r="M60" s="38">
        <f>+$AG$13</f>
        <v>2.3666666666666667</v>
      </c>
      <c r="N60" s="38">
        <f>+$AG$14</f>
        <v>2.1666666666666665</v>
      </c>
      <c r="O60" s="38">
        <f>+$AG$15</f>
        <v>1.8666666666666667</v>
      </c>
      <c r="P60" s="38">
        <f>+$AG$16</f>
        <v>2.1666666666666665</v>
      </c>
      <c r="Q60" s="38">
        <f>+$AG$17</f>
        <v>2.4333333333333331</v>
      </c>
      <c r="R60" s="38">
        <f>+$AG$18</f>
        <v>2.0333333333333332</v>
      </c>
      <c r="S60" s="38">
        <f>+$AG$19</f>
        <v>1.9666666666666666</v>
      </c>
      <c r="T60" s="38">
        <f>+$AG$20</f>
        <v>2.4</v>
      </c>
      <c r="U60" s="38">
        <f>+$AG$21</f>
        <v>2.8333333333333335</v>
      </c>
      <c r="V60" s="38">
        <f>+$AG$22</f>
        <v>2.0666666666666669</v>
      </c>
      <c r="W60" s="38">
        <f>+$AG$23</f>
        <v>1.8333333333333333</v>
      </c>
      <c r="X60" s="38">
        <f>+$AG$24</f>
        <v>2.6333333333333333</v>
      </c>
      <c r="Y60" s="38">
        <f>+$AG$25</f>
        <v>2.1666666666666665</v>
      </c>
      <c r="Z60" s="38">
        <f>+$AG$26</f>
        <v>1.4666666666666666</v>
      </c>
      <c r="AA60" s="38">
        <f>+$AG$27</f>
        <v>1.4666666666666666</v>
      </c>
      <c r="AB60" s="38">
        <f>+$AG$28</f>
        <v>1.9666666666666666</v>
      </c>
      <c r="AC60" s="38">
        <f>+$AG$29</f>
        <v>1.8666666666666667</v>
      </c>
      <c r="AD60" s="38">
        <f>+$AG$30</f>
        <v>1.8666666666666667</v>
      </c>
      <c r="AE60" s="38">
        <f>+$AG$31</f>
        <v>2.4333333333333331</v>
      </c>
      <c r="AF60" s="38">
        <f>+$AG$32</f>
        <v>2.5</v>
      </c>
      <c r="AG60" s="38">
        <f>+$AG$33</f>
        <v>2.5333333333333332</v>
      </c>
      <c r="AH60" s="38">
        <f>+$AG$34</f>
        <v>2.4333333333333331</v>
      </c>
      <c r="AI60" s="38">
        <f>+$AG$35</f>
        <v>2.6</v>
      </c>
      <c r="AJ60" s="38">
        <f>+$AG$36</f>
        <v>2.6</v>
      </c>
      <c r="AK60" s="38">
        <f>+$AG$37</f>
        <v>2.1</v>
      </c>
      <c r="AL60" s="38">
        <f>+$AG$38</f>
        <v>1.7333333333333334</v>
      </c>
      <c r="AM60" s="38">
        <f>+$AG$39</f>
        <v>1.7</v>
      </c>
      <c r="AN60" s="38">
        <f>+$AG$40</f>
        <v>2.0666666666666669</v>
      </c>
      <c r="AO60" s="38">
        <f>+$AG$41</f>
        <v>1.7333333333333334</v>
      </c>
      <c r="AP60" s="38">
        <f>+$AG$42</f>
        <v>1.7666666666666666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</v>
      </c>
      <c r="D64" s="46">
        <f>AG4</f>
        <v>1.9666666666666666</v>
      </c>
      <c r="E64" s="46">
        <f>AG5</f>
        <v>1.8333333333333333</v>
      </c>
      <c r="F64" s="46">
        <f>AG6</f>
        <v>1.5666666666666667</v>
      </c>
      <c r="G64" s="46">
        <f>AG7</f>
        <v>1.8</v>
      </c>
      <c r="H64" s="46">
        <f>AG8</f>
        <v>1.8333333333333333</v>
      </c>
      <c r="I64" s="46">
        <f>AG9</f>
        <v>1.4333333333333333</v>
      </c>
      <c r="J64" s="46">
        <f>AG10</f>
        <v>2.2333333333333334</v>
      </c>
      <c r="K64" s="46">
        <f>AG11</f>
        <v>2.4</v>
      </c>
      <c r="L64" s="46">
        <f>AG12</f>
        <v>2.9333333333333331</v>
      </c>
      <c r="M64" s="46">
        <f>AG13</f>
        <v>2.3666666666666667</v>
      </c>
      <c r="N64" s="46">
        <f>AG14</f>
        <v>2.1666666666666665</v>
      </c>
      <c r="O64" s="46">
        <f>AG15</f>
        <v>1.8666666666666667</v>
      </c>
      <c r="P64" s="46">
        <f>AG16</f>
        <v>2.1666666666666665</v>
      </c>
      <c r="Q64" s="46">
        <f>AG17</f>
        <v>2.4333333333333331</v>
      </c>
      <c r="R64" s="46">
        <f>AG18</f>
        <v>2.0333333333333332</v>
      </c>
      <c r="S64" s="46">
        <f>AG19</f>
        <v>1.9666666666666666</v>
      </c>
      <c r="T64" s="46">
        <f>AG20</f>
        <v>2.4</v>
      </c>
      <c r="U64" s="46">
        <f>AG21</f>
        <v>2.8333333333333335</v>
      </c>
      <c r="V64" s="46">
        <f>AG22</f>
        <v>2.0666666666666669</v>
      </c>
      <c r="W64" s="46">
        <f>AG23</f>
        <v>1.8333333333333333</v>
      </c>
      <c r="X64" s="46">
        <f>AG24</f>
        <v>2.6333333333333333</v>
      </c>
      <c r="Y64" s="46">
        <f>AG25</f>
        <v>2.1666666666666665</v>
      </c>
      <c r="Z64" s="46">
        <f>AG26</f>
        <v>1.4666666666666666</v>
      </c>
      <c r="AA64" s="46">
        <f>AG27</f>
        <v>1.4666666666666666</v>
      </c>
      <c r="AB64" s="46">
        <f>AG28</f>
        <v>1.9666666666666666</v>
      </c>
      <c r="AC64" s="46">
        <f>AG29</f>
        <v>1.8666666666666667</v>
      </c>
      <c r="AD64" s="46">
        <f>AG30</f>
        <v>1.8666666666666667</v>
      </c>
      <c r="AE64" s="46">
        <f>AG31</f>
        <v>2.4333333333333331</v>
      </c>
      <c r="AF64" s="46">
        <f>AG32</f>
        <v>2.5</v>
      </c>
      <c r="AG64" s="47">
        <f>AG33</f>
        <v>2.5333333333333332</v>
      </c>
      <c r="AH64" s="47">
        <f>AG34</f>
        <v>2.4333333333333331</v>
      </c>
      <c r="AI64" s="47">
        <f>AG35</f>
        <v>2.6</v>
      </c>
      <c r="AJ64" s="47">
        <f>AG36</f>
        <v>2.6</v>
      </c>
      <c r="AK64" s="47">
        <f>AG37</f>
        <v>2.1</v>
      </c>
      <c r="AL64" s="47">
        <f>AG38</f>
        <v>1.7333333333333334</v>
      </c>
      <c r="AM64" s="47">
        <f>AG39</f>
        <v>1.7</v>
      </c>
      <c r="AN64" s="47">
        <f>AG40</f>
        <v>2.0666666666666669</v>
      </c>
      <c r="AO64" s="47">
        <f>AG41</f>
        <v>1.7333333333333334</v>
      </c>
      <c r="AP64" s="47">
        <f>AG42</f>
        <v>1.7666666666666666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2.9333333333333331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>
        <f ca="1">HLOOKUP(C69,OFFSET(C53,0,G69,4,30-G69),4,0)</f>
        <v>23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2.8333333333333335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1.4333333333333333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2.25</v>
      </c>
      <c r="D70" s="59">
        <f t="shared" si="9"/>
        <v>13</v>
      </c>
      <c r="E70" s="60">
        <f ca="1">IF(D69=D70,F69,D70)</f>
        <v>23</v>
      </c>
      <c r="F70" s="59">
        <f ca="1">HLOOKUP(C70,OFFSET(C53,0,G70,4,30-G70),4,0)</f>
        <v>23</v>
      </c>
      <c r="G70" s="49">
        <f>MATCH(C70,C53:AF53,0)</f>
        <v>13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>
        <f ca="1">HLOOKUP(I70,OFFSET(C53,0,M70,4,30-M70),4,0)</f>
        <v>15</v>
      </c>
      <c r="M70" s="49">
        <f>MATCH(I70,C53:AF53,0)</f>
        <v>10</v>
      </c>
      <c r="N70" s="32"/>
      <c r="O70" s="32"/>
      <c r="P70" s="32"/>
      <c r="Q70" s="58">
        <f>LARGE($AG$3:$AG$52,3)</f>
        <v>2.6333333333333333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1.4666666666666666</v>
      </c>
      <c r="X70" s="59">
        <f>MATCH(W70,C60:AZ60,0)</f>
        <v>24</v>
      </c>
      <c r="Y70" s="60">
        <f>IF(X69=X70,Z69,X70)</f>
        <v>24</v>
      </c>
      <c r="Z70" s="59">
        <f ca="1">HLOOKUP(W70,OFFSET(C60,0,AA70,4,50-AA70),4,0)</f>
        <v>25</v>
      </c>
      <c r="AA70" s="49">
        <f>MATCH(W70,AG3:AG52,0)</f>
        <v>24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PaVYgoZ7AtwMFKc2Vbdf2cuC/q4Ii823vbQFUwIaFBEySMaeJ00yCvBIRr08oruT0LMUzIeYsDEXeOJx6hRorg==" saltValue="cD6QqZcGQ1tf2kcAcaGAbA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sinoplu</cp:lastModifiedBy>
  <cp:lastPrinted>2019-12-09T18:19:51Z</cp:lastPrinted>
  <dcterms:created xsi:type="dcterms:W3CDTF">2019-09-10T05:38:35Z</dcterms:created>
  <dcterms:modified xsi:type="dcterms:W3CDTF">2019-12-09T18:37:23Z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